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2"/>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<sst xmlns="http://schemas.openxmlformats.org/spreadsheetml/2006/main" xmlns:r="http://schemas.openxmlformats.org/officeDocument/2006/relationships" count="542" uniqueCount="542">
  <si>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</si>
  <si>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</si>
  <si>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</si>
  <si>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</si>
  <si>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</si>
  <si>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</si>
  <si>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</si>
  <si>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</si>
  <si>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</si>
  <si>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</si>
  <si>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</si>
  <si>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</si>
  <si>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</si>
  <si>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</si>
  <si>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</si>
  <si>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</si>
  <si>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</si>
  <si>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</si>
  <si>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</si>
  <si>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</si>
  <si>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</si>
  <si>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</si>
  <si>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</si>
  <si>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</si>
  <si>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</si>
  <si>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</si>
  <si>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</si>
  <si>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</si>
  <si>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</si>
  <si>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</si>
  <si>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</si>
  <si>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</si>
  <si>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</si>
  <si>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</si>
  <si>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</si>
  <si>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</si>
  <si>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</si>
  <si>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</si>
  <si>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</si>
  <si>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</si>
  <si>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</si>
  <si>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</si>
  <si>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</si>
  <si>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</si>
  <si>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</si>
  <si>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</si>
  <si>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</si>
  <si>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</si>
  <si>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</si>
  <si>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</si>
  <si>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</si>
  <si>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</si>
  <si>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</si>
  <si>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</si>
  <si>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</si>
  <si>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</si>
  <si>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</si>
  <si>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</si>
  <si>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</si>
  <si>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</si>
  <si>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</si>
  <si>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</si>
  <si>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</si>
  <si>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</si>
  <si>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</si>
  <si>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</si>
  <si>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</si>
  <si>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</si>
  <si>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</si>
  <si>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</si>
  <si>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</si>
  <si>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</si>
  <si>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</si>
  <si>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</si>
  <si>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</si>
  <si>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</si>
  <si>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</si>
  <si>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</si>
  <si>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</si>
  <si>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</si>
  <si>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</si>
  <si>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</si>
  <si>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</si>
  <si>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</si>
  <si>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</si>
  <si>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</si>
  <si>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</si>
  <si>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</si>
  <si>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</si>
  <si>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</si>
  <si>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</si>
  <si>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</si>
  <si>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</si>
  <si>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</si>
  <si>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</si>
  <si>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</si>
  <si>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山梨県上野原市</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</si>
  <si>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</si>
  <si>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</si>
  <si>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</si>
  <si>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</si>
  <si>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</si>
  <si>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</si>
  <si>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</si>
  <si>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</si>
  <si>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</si>
  <si>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</si>
  <si>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</si>
  <si>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</si>
  <si>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</si>
  <si>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</si>
  <si>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</si>
  <si>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</si>
  <si>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</si>
  <si>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</si>
  <si>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</si>
  <si>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</si>
  <si>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</si>
  <si>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</si>
  <si>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</si>
  <si>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</si>
  <si>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</si>
  <si>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</si>
  <si>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</si>
  <si>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</si>
  <si>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</si>
  <si>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</si>
  <si>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</si>
  <si>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</si>
  <si>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</si>
  <si>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</si>
  <si>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</si>
  <si>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</si>
  <si>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</si>
  <si>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</si>
  <si>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</si>
  <si>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</si>
  <si>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</si>
  <si>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</si>
  <si>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</si>
  <si>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</si>
  <si>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</si>
  <si>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</si>
  <si>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</si>
  <si>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</si>
  <si>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</si>
  <si>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</si>
  <si>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</si>
  <si>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</si>
  <si>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</si>
  <si>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</si>
  <si>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</si>
  <si>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</si>
  <si>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</si>
  <si>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</si>
  <si>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</si>
  <si>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</si>
  <si>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</si>
  <si>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</si>
  <si>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</si>
  <si>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</si>
  <si>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</si>
  <si>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</si>
  <si>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</si>
  <si>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区分</t>
  </si>
  <si>
    <t>上野原市</t>
  </si>
  <si>
    <t>　うち利子</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</si>
  <si>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</si>
  <si>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</si>
  <si>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</si>
  <si>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</si>
  <si>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</si>
  <si>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</si>
  <si>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</si>
  <si>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</si>
  <si>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</si>
  <si>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</si>
  <si>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</si>
  <si>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</si>
  <si>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</si>
  <si>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</si>
  <si>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</si>
  <si>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</si>
  <si>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</si>
  <si>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</si>
  <si>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</si>
  <si>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</si>
  <si>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</si>
  <si>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</si>
  <si>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</si>
  <si>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</si>
  <si>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</si>
  <si>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</si>
  <si>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</si>
  <si>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</si>
  <si>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</si>
  <si>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</si>
  <si>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</si>
  <si>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-8.6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</si>
  <si>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</si>
  <si>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</si>
  <si>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</si>
  <si>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</si>
  <si>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</si>
  <si>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</si>
  <si>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</si>
  <si>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</si>
  <si>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</si>
  <si>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</si>
  <si>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</si>
  <si>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</si>
  <si>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</si>
  <si>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</si>
  <si>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</si>
  <si>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</si>
  <si>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</si>
  <si>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</si>
  <si>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</si>
  <si>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</si>
  <si>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</si>
  <si>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</si>
  <si>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</si>
  <si>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</si>
  <si>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</si>
  <si>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</si>
  <si>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</si>
  <si>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</si>
  <si>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</si>
  <si>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</si>
  <si>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</si>
  <si>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</si>
  <si>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-1.5</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</si>
  <si>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</si>
  <si>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</si>
  <si>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</si>
  <si>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</si>
  <si>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</si>
  <si>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</si>
  <si>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</si>
  <si>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</si>
  <si>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</si>
  <si>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</si>
  <si>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</si>
  <si>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</si>
  <si>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</si>
  <si>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</si>
  <si>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</si>
  <si>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</si>
  <si>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</si>
  <si>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</si>
  <si>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</si>
  <si>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</si>
  <si>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</si>
  <si>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</si>
  <si>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</si>
  <si>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</si>
  <si>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</si>
  <si>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</si>
  <si>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</si>
  <si>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</si>
  <si>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庁舎建設基金</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</si>
  <si>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</si>
  <si>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</si>
  <si>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</si>
  <si>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</si>
  <si>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</si>
  <si>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</si>
  <si>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</si>
  <si>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</si>
  <si>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</si>
  <si>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</si>
  <si>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</si>
  <si>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</si>
  <si>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</si>
  <si>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</si>
  <si>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</si>
  <si>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</si>
  <si>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</si>
  <si>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</si>
  <si>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</si>
  <si>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</si>
  <si>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</si>
  <si>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</si>
  <si>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</si>
  <si>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</si>
  <si>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</si>
  <si>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</si>
  <si>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</si>
  <si>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</si>
  <si>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</si>
  <si>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</si>
  <si>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</si>
  <si>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</si>
  <si>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</si>
  <si>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</si>
  <si>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</si>
  <si>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</si>
  <si>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</si>
  <si>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</si>
  <si>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</si>
  <si>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</si>
  <si>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</si>
  <si>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</si>
  <si>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</si>
  <si>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</si>
  <si>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</si>
  <si>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</si>
  <si>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</si>
  <si>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</si>
  <si>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</si>
  <si>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</si>
  <si>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</si>
  <si>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</si>
  <si>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</si>
  <si>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</si>
  <si>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</si>
  <si>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</si>
  <si>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</si>
  <si>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</si>
  <si>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</si>
  <si>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</si>
  <si>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42"/>
  </si>
  <si>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</si>
  <si>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</si>
  <si>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</si>
  <si>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</si>
  <si>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</si>
  <si>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</si>
  <si>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</si>
  <si>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</si>
  <si>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</si>
  <si>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</si>
  <si>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</si>
  <si>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</si>
  <si>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</si>
  <si>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</si>
  <si>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</si>
  <si>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</si>
  <si>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</si>
  <si>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</si>
  <si>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</si>
  <si>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</si>
  <si>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</si>
  <si>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</si>
  <si>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</si>
  <si>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</si>
  <si>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</si>
  <si>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</si>
  <si>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</si>
  <si>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</si>
  <si>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</si>
  <si>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</si>
  <si>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</si>
  <si>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</si>
  <si>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</si>
  <si>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</si>
  <si>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</si>
  <si>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</si>
  <si>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</si>
  <si>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</si>
  <si>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</si>
  <si>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</si>
  <si>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</si>
  <si>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9"/>
  </si>
  <si>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</si>
  <si>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</si>
  <si>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</si>
  <si>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</si>
  <si>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</si>
  <si>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</si>
  <si>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</si>
  <si>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</si>
  <si>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</si>
  <si>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</si>
  <si>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</si>
  <si>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</si>
  <si>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</si>
  <si>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</si>
  <si>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教育奨励資金特別会計</t>
  </si>
  <si>
    <t>富士・東部広域環境事務組合</t>
    <rPh sb="0" eb="2">
      <t>フジ</t>
    </rPh>
    <rPh sb="3" eb="5">
      <t>トウブ</t>
    </rPh>
    <rPh sb="5" eb="7">
      <t>コウイキ</t>
    </rPh>
    <rPh sb="7" eb="9">
      <t>カンキョウ</t>
    </rPh>
    <rPh sb="9" eb="11">
      <t>ジム</t>
    </rPh>
    <rPh sb="11" eb="13">
      <t>クミアイ</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</si>
  <si>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</si>
  <si>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</si>
  <si>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</si>
  <si>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</si>
  <si>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</si>
  <si>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</si>
  <si>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</si>
  <si>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</si>
  <si>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</si>
  <si>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</si>
  <si>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</si>
  <si>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</si>
  <si>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</si>
  <si>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</si>
  <si>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</si>
  <si>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</si>
  <si>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</si>
  <si>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</si>
  <si>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</si>
  <si>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</si>
  <si>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</si>
  <si>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</si>
  <si>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</si>
  <si>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</si>
  <si>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</si>
  <si>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</si>
  <si>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</si>
  <si>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</si>
  <si>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</si>
  <si>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</si>
  <si>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</si>
  <si>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</si>
  <si>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</si>
  <si>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</si>
  <si>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</si>
  <si>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</si>
  <si>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</si>
  <si>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</si>
  <si>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</si>
  <si>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</si>
  <si>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</si>
  <si>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</si>
  <si>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</si>
  <si>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</si>
  <si>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</si>
  <si>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</si>
  <si>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</si>
  <si>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 xml:space="preserve"> 過去５年間平均</t>
    <rPh sb="1" eb="3">
      <t>カコ</t>
    </rPh>
    <rPh sb="4" eb="6">
      <t>ネンカン</t>
    </rPh>
    <rPh sb="6" eb="8">
      <t>ヘイキン</t>
    </rPh>
    <phoneticPr fontId="5"/>
  </si>
  <si>
    <t>簡易水道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</si>
  <si>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</si>
  <si>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</si>
  <si>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</si>
  <si>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</si>
  <si>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</si>
  <si>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</si>
  <si>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</si>
  <si>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</si>
  <si>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</si>
  <si>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</si>
  <si>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</si>
  <si>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</si>
  <si>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</si>
  <si>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</si>
  <si>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</si>
  <si>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</si>
  <si>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</si>
  <si>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</si>
  <si>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</si>
  <si>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</si>
  <si>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</si>
  <si>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</si>
  <si>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</si>
  <si>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</si>
  <si>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</si>
  <si>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</si>
  <si>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</si>
  <si>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</si>
  <si>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</si>
  <si>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</si>
  <si>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</si>
  <si>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</si>
  <si>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</si>
  <si>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病院事業会計</t>
  </si>
  <si>
    <t>法適用企業</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</si>
  <si>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</si>
  <si>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</si>
  <si>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</si>
  <si>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</si>
  <si>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</si>
  <si>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</si>
  <si>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</si>
  <si>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</si>
  <si>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</si>
  <si>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</si>
  <si>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</si>
  <si>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</si>
  <si>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</si>
  <si>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</si>
  <si>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</si>
  <si>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</si>
  <si>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</si>
  <si>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</si>
  <si>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</si>
  <si>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</si>
  <si>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</si>
  <si>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</si>
  <si>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</si>
  <si>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</si>
  <si>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</si>
  <si>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</si>
  <si>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</si>
  <si>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</si>
  <si>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</si>
  <si>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</si>
  <si>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</si>
  <si>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</si>
  <si>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</si>
  <si>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</si>
  <si>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</si>
  <si>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</si>
  <si>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</si>
  <si>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</si>
  <si>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</si>
  <si>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</si>
  <si>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</si>
  <si>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</si>
  <si>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</si>
  <si>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</si>
  <si>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</si>
  <si>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</si>
  <si>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</si>
  <si>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3"/>
  </si>
  <si>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</si>
  <si>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</si>
  <si>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</si>
  <si>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</si>
  <si>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</si>
  <si>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</si>
  <si>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</si>
  <si>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</si>
  <si>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</si>
  <si>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</si>
  <si>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</si>
  <si>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</si>
  <si>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</si>
  <si>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</si>
  <si>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</si>
  <si>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</si>
  <si>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</si>
  <si>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</si>
  <si>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</si>
  <si>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</si>
  <si>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2.60</t>
  </si>
  <si>
    <t>その他会計（赤字）</t>
  </si>
  <si>
    <t>（百万円）</t>
  </si>
  <si>
    <t>公共施設整備基金</t>
    <rPh sb="0" eb="2">
      <t>コウキョウ</t>
    </rPh>
    <rPh sb="2" eb="4">
      <t>シセツ</t>
    </rPh>
    <rPh sb="4" eb="6">
      <t>セイビ</t>
    </rPh>
    <rPh sb="6" eb="8">
      <t>キキン</t>
    </rPh>
    <phoneticPr fontId="5"/>
  </si>
  <si>
    <t>地域福祉基金</t>
  </si>
  <si>
    <t>ふるさとまちづくり基金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</si>
  <si>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5"/>
  </si>
  <si>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5"/>
  </si>
  <si>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5"/>
  </si>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</sst>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11"/>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69604</c:v>
                </c:pt>
                <c:pt idx="4">
                  <c:v>68410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38296</c:v>
                </c:pt>
                <c:pt idx="1">
                  <c:v>49365</c:v>
                </c:pt>
                <c:pt idx="2">
                  <c:v>65343</c:v>
                </c:pt>
                <c:pt idx="3">
                  <c:v>59905</c:v>
                </c:pt>
                <c:pt idx="4">
                  <c:v>67273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62637747898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5.85</c:v>
                </c:pt>
                <c:pt idx="1">
                  <c:v>6.69</c:v>
                </c:pt>
                <c:pt idx="2">
                  <c:v>6.34</c:v>
                </c:pt>
                <c:pt idx="3">
                  <c:v>8.24</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28.23</c:v>
                </c:pt>
                <c:pt idx="1">
                  <c:v>28.84</c:v>
                </c:pt>
                <c:pt idx="2">
                  <c:v>25.71</c:v>
                </c:pt>
                <c:pt idx="3">
                  <c:v>23.3</c:v>
                </c:pt>
                <c:pt idx="4">
                  <c:v>34.81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0.75</c:v>
                </c:pt>
                <c:pt idx="2">
                  <c:v>-2.6</c:v>
                </c:pt>
                <c:pt idx="3">
                  <c:v>0.71</c:v>
                </c:pt>
                <c:pt idx="4">
                  <c:v>9.6999999999999993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3.e-002</c:v>
                </c:pt>
                <c:pt idx="2">
                  <c:v>#N/A</c:v>
                </c:pt>
                <c:pt idx="3">
                  <c:v>3.e-002</c:v>
                </c:pt>
                <c:pt idx="4">
                  <c:v>#N/A</c:v>
                </c:pt>
                <c:pt idx="5">
                  <c:v>3.e-002</c:v>
                </c:pt>
                <c:pt idx="6">
                  <c:v>#N/A</c:v>
                </c:pt>
                <c:pt idx="7">
                  <c:v>3.e-002</c:v>
                </c:pt>
                <c:pt idx="8">
                  <c:v>#N/A</c:v>
                </c:pt>
                <c:pt idx="9">
                  <c:v>3.e-002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3.e-002</c:v>
                </c:pt>
                <c:pt idx="2">
                  <c:v>#N/A</c:v>
                </c:pt>
                <c:pt idx="3">
                  <c:v>5.e-002</c:v>
                </c:pt>
                <c:pt idx="4">
                  <c:v>#N/A</c:v>
                </c:pt>
                <c:pt idx="5">
                  <c:v>6.e-002</c:v>
                </c:pt>
                <c:pt idx="6">
                  <c:v>#N/A</c:v>
                </c:pt>
                <c:pt idx="7">
                  <c:v>7.0000000000000007e-002</c:v>
                </c:pt>
                <c:pt idx="8">
                  <c:v>#N/A</c:v>
                </c:pt>
                <c:pt idx="9">
                  <c:v>9.e-002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7.0000000000000007e-002</c:v>
                </c:pt>
                <c:pt idx="2">
                  <c:v>#N/A</c:v>
                </c:pt>
                <c:pt idx="3">
                  <c:v>0.16</c:v>
                </c:pt>
                <c:pt idx="4">
                  <c:v>#N/A</c:v>
                </c:pt>
                <c:pt idx="5">
                  <c:v>0.38</c:v>
                </c:pt>
                <c:pt idx="6">
                  <c:v>#N/A</c:v>
                </c:pt>
                <c:pt idx="7">
                  <c:v>0.57999999999999996</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2.02</c:v>
                </c:pt>
                <c:pt idx="4">
                  <c:v>#N/A</c:v>
                </c:pt>
                <c:pt idx="5">
                  <c:v>1.24</c:v>
                </c:pt>
                <c:pt idx="6">
                  <c:v>#N/A</c:v>
                </c:pt>
                <c:pt idx="7">
                  <c:v>0.8</c:v>
                </c:pt>
                <c:pt idx="8">
                  <c:v>#N/A</c:v>
                </c:pt>
                <c:pt idx="9">
                  <c:v>0.98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4.0199999999999996</c:v>
                </c:pt>
                <c:pt idx="2">
                  <c:v>#N/A</c:v>
                </c:pt>
                <c:pt idx="3">
                  <c:v>4.63</c:v>
                </c:pt>
                <c:pt idx="4">
                  <c:v>#N/A</c:v>
                </c:pt>
                <c:pt idx="5">
                  <c:v>4.01</c:v>
                </c:pt>
                <c:pt idx="6">
                  <c:v>#N/A</c:v>
                </c:pt>
                <c:pt idx="7">
                  <c:v>3.29</c:v>
                </c:pt>
                <c:pt idx="8">
                  <c:v>#N/A</c:v>
                </c:pt>
                <c:pt idx="9">
                  <c:v>3.04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5.84</c:v>
                </c:pt>
                <c:pt idx="2">
                  <c:v>#N/A</c:v>
                </c:pt>
                <c:pt idx="3">
                  <c:v>6.69</c:v>
                </c:pt>
                <c:pt idx="4">
                  <c:v>#N/A</c:v>
                </c:pt>
                <c:pt idx="5">
                  <c:v>6.34</c:v>
                </c:pt>
                <c:pt idx="6">
                  <c:v>#N/A</c:v>
                </c:pt>
                <c:pt idx="7">
                  <c:v>8.23</c:v>
                </c:pt>
                <c:pt idx="8">
                  <c:v>#N/A</c:v>
                </c:pt>
                <c:pt idx="9">
                  <c:v>7.28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1418</c:v>
                </c:pt>
                <c:pt idx="5">
                  <c:v>1331</c:v>
                </c:pt>
                <c:pt idx="8">
                  <c:v>1349</c:v>
                </c:pt>
                <c:pt idx="11">
                  <c:v>1311</c:v>
                </c:pt>
                <c:pt idx="14">
                  <c:v>1291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110</c:v>
                </c:pt>
                <c:pt idx="6">
                  <c:v>138</c:v>
                </c:pt>
                <c:pt idx="9">
                  <c:v>90</c:v>
                </c:pt>
                <c:pt idx="12">
                  <c:v>222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396</c:v>
                </c:pt>
                <c:pt idx="3">
                  <c:v>410</c:v>
                </c:pt>
                <c:pt idx="6">
                  <c:v>409</c:v>
                </c:pt>
                <c:pt idx="9">
                  <c:v>447</c:v>
                </c:pt>
                <c:pt idx="12">
                  <c:v>393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1516</c:v>
                </c:pt>
                <c:pt idx="3">
                  <c:v>1436</c:v>
                </c:pt>
                <c:pt idx="6">
                  <c:v>1519</c:v>
                </c:pt>
                <c:pt idx="9">
                  <c:v>1520</c:v>
                </c:pt>
                <c:pt idx="12">
                  <c:v>1497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595</c:v>
                </c:pt>
                <c:pt idx="2">
                  <c:v>#N/A</c:v>
                </c:pt>
                <c:pt idx="3">
                  <c:v>#N/A</c:v>
                </c:pt>
                <c:pt idx="4">
                  <c:v>625</c:v>
                </c:pt>
                <c:pt idx="5">
                  <c:v>#N/A</c:v>
                </c:pt>
                <c:pt idx="6">
                  <c:v>#N/A</c:v>
                </c:pt>
                <c:pt idx="7">
                  <c:v>717</c:v>
                </c:pt>
                <c:pt idx="8">
                  <c:v>#N/A</c:v>
                </c:pt>
                <c:pt idx="9">
                  <c:v>#N/A</c:v>
                </c:pt>
                <c:pt idx="10">
                  <c:v>746</c:v>
                </c:pt>
                <c:pt idx="11">
                  <c:v>#N/A</c:v>
                </c:pt>
                <c:pt idx="12">
                  <c:v>#N/A</c:v>
                </c:pt>
                <c:pt idx="13">
                  <c:v>821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13600</c:v>
                </c:pt>
                <c:pt idx="5">
                  <c:v>13108</c:v>
                </c:pt>
                <c:pt idx="8">
                  <c:v>12628</c:v>
                </c:pt>
                <c:pt idx="11">
                  <c:v>11946</c:v>
                </c:pt>
                <c:pt idx="14">
                  <c:v>11297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c:v>
                </c:pt>
                <c:pt idx="5">
                  <c:v>92</c:v>
                </c:pt>
                <c:pt idx="8">
                  <c:v>77</c:v>
                </c:pt>
                <c:pt idx="11">
                  <c:v>70</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4598</c:v>
                </c:pt>
                <c:pt idx="5">
                  <c:v>4736</c:v>
                </c:pt>
                <c:pt idx="8">
                  <c:v>5031</c:v>
                </c:pt>
                <c:pt idx="11">
                  <c:v>5673</c:v>
                </c:pt>
                <c:pt idx="14">
                  <c:v>6612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2374</c:v>
                </c:pt>
                <c:pt idx="3">
                  <c:v>2342</c:v>
                </c:pt>
                <c:pt idx="6">
                  <c:v>2343</c:v>
                </c:pt>
                <c:pt idx="9">
                  <c:v>2314</c:v>
                </c:pt>
                <c:pt idx="12">
                  <c:v>2275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1518</c:v>
                </c:pt>
                <c:pt idx="3">
                  <c:v>1425</c:v>
                </c:pt>
                <c:pt idx="6">
                  <c:v>1473</c:v>
                </c:pt>
                <c:pt idx="9">
                  <c:v>1335</c:v>
                </c:pt>
                <c:pt idx="12">
                  <c:v>1651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4765</c:v>
                </c:pt>
                <c:pt idx="3">
                  <c:v>4550</c:v>
                </c:pt>
                <c:pt idx="6">
                  <c:v>4231</c:v>
                </c:pt>
                <c:pt idx="9">
                  <c:v>3925</c:v>
                </c:pt>
                <c:pt idx="12">
                  <c:v>3687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13813</c:v>
                </c:pt>
                <c:pt idx="3">
                  <c:v>13411</c:v>
                </c:pt>
                <c:pt idx="6">
                  <c:v>13108</c:v>
                </c:pt>
                <c:pt idx="9">
                  <c:v>12588</c:v>
                </c:pt>
                <c:pt idx="12">
                  <c:v>11955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4183</c:v>
                </c:pt>
                <c:pt idx="2">
                  <c:v>#N/A</c:v>
                </c:pt>
                <c:pt idx="3">
                  <c:v>#N/A</c:v>
                </c:pt>
                <c:pt idx="4">
                  <c:v>3791</c:v>
                </c:pt>
                <c:pt idx="5">
                  <c:v>#N/A</c:v>
                </c:pt>
                <c:pt idx="6">
                  <c:v>#N/A</c:v>
                </c:pt>
                <c:pt idx="7">
                  <c:v>3420</c:v>
                </c:pt>
                <c:pt idx="8">
                  <c:v>#N/A</c:v>
                </c:pt>
                <c:pt idx="9">
                  <c:v>#N/A</c:v>
                </c:pt>
                <c:pt idx="10">
                  <c:v>2473</c:v>
                </c:pt>
                <c:pt idx="11">
                  <c:v>#N/A</c:v>
                </c:pt>
                <c:pt idx="12">
                  <c:v>#N/A</c:v>
                </c:pt>
                <c:pt idx="13">
                  <c:v>1593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1916</c:v>
                </c:pt>
                <c:pt idx="1">
                  <c:v>1805</c:v>
                </c:pt>
                <c:pt idx="2">
                  <c:v>2626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661</c:v>
                </c:pt>
                <c:pt idx="1">
                  <c:v>765</c:v>
                </c:pt>
                <c:pt idx="2">
                  <c:v>755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1976</c:v>
                </c:pt>
                <c:pt idx="1">
                  <c:v>2489</c:v>
                </c:pt>
                <c:pt idx="2">
                  <c:v>2530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本年度の実質公債費比率は、前年度と比較して0.9ポイント悪化している。</a:t>
          </a:r>
          <a:endParaRPr kumimoji="1" lang="ja-JP" altLang="en-US" sz="1100">
            <a:latin typeface="ＭＳ ゴシック"/>
            <a:ea typeface="ＭＳ ゴシック"/>
          </a:endParaRPr>
        </a:p>
        <a:p>
          <a:r>
            <a:rPr kumimoji="1" lang="ja-JP" altLang="en-US" sz="1100">
              <a:latin typeface="ＭＳ ゴシック"/>
              <a:ea typeface="ＭＳ ゴシック"/>
            </a:rPr>
            <a:t>　</a:t>
          </a:r>
          <a:r>
            <a:rPr kumimoji="1" lang="ja-JP" altLang="en-US" sz="1100">
              <a:solidFill>
                <a:sysClr val="windowText" lastClr="000000"/>
              </a:solidFill>
              <a:latin typeface="ＭＳ Ｐゴシック"/>
              <a:ea typeface="ＭＳ Ｐゴシック"/>
            </a:rPr>
            <a:t>分子を構成する公債費等は、合併特例債等の元利償還金の減少（前年度比△２３</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）や病院事業会計の準元利償還金の減少（前年度比△５５</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）があったものの、東部地域水道企業団による生活基盤施設耐震化等交付金事業の令和3年度からの事業の繰り越し分が令和4年度に行われたことに伴う負担金の大幅な増加（前年度比+１３２</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）などにより、前年度よりも５４</a:t>
          </a:r>
          <a:r>
            <a:rPr kumimoji="1" lang="ja-JP" altLang="en-US" sz="1100">
              <a:latin typeface="ＭＳ ゴシック"/>
              <a:ea typeface="ＭＳ ゴシック"/>
            </a:rPr>
            <a:t>百万</a:t>
          </a:r>
          <a:r>
            <a:rPr kumimoji="1" lang="ja-JP" altLang="en-US" sz="1100">
              <a:solidFill>
                <a:sysClr val="windowText" lastClr="000000"/>
              </a:solidFill>
              <a:latin typeface="ＭＳ Ｐゴシック"/>
              <a:ea typeface="ＭＳ Ｐゴシック"/>
            </a:rPr>
            <a:t>円増加したうえ、普通交付税算入額が１９</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減少したことなどにより、分子全体では７５</a:t>
          </a:r>
          <a:r>
            <a:rPr kumimoji="1" lang="ja-JP" altLang="en-US" sz="1100">
              <a:latin typeface="ＭＳ ゴシック"/>
              <a:ea typeface="ＭＳ ゴシック"/>
            </a:rPr>
            <a:t>百万円</a:t>
          </a:r>
          <a:r>
            <a:rPr kumimoji="1" lang="ja-JP" altLang="en-US" sz="1100">
              <a:solidFill>
                <a:sysClr val="windowText" lastClr="000000"/>
              </a:solidFill>
              <a:latin typeface="ＭＳ Ｐゴシック"/>
              <a:ea typeface="ＭＳ Ｐゴシック"/>
            </a:rPr>
            <a:t>増加した。</a:t>
          </a:r>
          <a:endParaRPr kumimoji="1" lang="ja-JP" altLang="en-US" sz="1100">
            <a:latin typeface="ＭＳ ゴシック"/>
            <a:ea typeface="ＭＳ ゴシック"/>
          </a:endParaRPr>
        </a:p>
        <a:p>
          <a:r>
            <a:rPr kumimoji="1" lang="ja-JP" altLang="en-US" sz="1100">
              <a:latin typeface="ＭＳ ゴシック"/>
              <a:ea typeface="ＭＳ ゴシック"/>
            </a:rPr>
            <a:t>　令和５年度以降は、防災・減災、国土強靱化のための５カ年加速化対策により、発行期限が令和７年度まで延長された、緊急防災・減災事業債や緊急自然災害防止対策事業債などの、交付税措置の優遇された地方債の集中的な発行も予想されることから、微増していくものと考えられる。</a:t>
          </a:r>
          <a:endParaRPr kumimoji="1" lang="ja-JP" altLang="en-US" sz="11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過去に満期一括償還地方債の借入を行っていないため、その償還の財源としては減債基金を活用していない。</a:t>
          </a:r>
          <a:endParaRPr kumimoji="1" lang="ja-JP" altLang="en-US" sz="11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本年度の将来負担比率は、分子が８８０百万円減少したことにより、前年度と比較して12.9ポイント改善している。</a:t>
          </a:r>
          <a:endParaRPr kumimoji="1" lang="ja-JP" altLang="en-US" sz="1100">
            <a:latin typeface="ＭＳ ゴシック"/>
            <a:ea typeface="ＭＳ ゴシック"/>
          </a:endParaRPr>
        </a:p>
        <a:p>
          <a:r>
            <a:rPr kumimoji="1" lang="ja-JP" altLang="en-US" sz="1100">
              <a:latin typeface="ＭＳ ゴシック"/>
              <a:ea typeface="ＭＳ ゴシック"/>
            </a:rPr>
            <a:t>　</a:t>
          </a:r>
          <a:r>
            <a:rPr kumimoji="1" lang="ja-JP" altLang="en-US" sz="1100">
              <a:latin typeface="ＭＳ Ｐゴシック"/>
              <a:ea typeface="ＭＳ Ｐゴシック"/>
            </a:rPr>
            <a:t>分子は、充当可能財源等の基準財政需要額算入見込額が前年度に比べて６４８百万円減少したが、充当可能基金が前年度に比べて９３９百万円増加したこと等により、充当可能財源等全体としては前年度に比べて２８５百万円増加した。また合併特例事業債（前年度比△３６９百万円）や緊急防災・減災事業債（前年度比△１４１百万円）などの地方債残高が減少したことなどにより、将来負担額全体が前年度に比べて５９４百万円減少している</a:t>
          </a:r>
          <a:r>
            <a:rPr kumimoji="1" lang="ja-JP" altLang="en-US" sz="1100">
              <a:latin typeface="ＭＳ ゴシック"/>
              <a:ea typeface="ＭＳ ゴシック"/>
            </a:rPr>
            <a:t>。</a:t>
          </a:r>
          <a:endParaRPr kumimoji="1" lang="ja-JP" altLang="en-US" sz="1100">
            <a:latin typeface="ＭＳ ゴシック"/>
            <a:ea typeface="ＭＳ ゴシック"/>
          </a:endParaRPr>
        </a:p>
        <a:p>
          <a:r>
            <a:rPr kumimoji="1" lang="ja-JP" altLang="en-US" sz="1100">
              <a:latin typeface="ＭＳ ゴシック"/>
              <a:ea typeface="ＭＳ ゴシック"/>
            </a:rPr>
            <a:t>　今後については、</a:t>
          </a:r>
          <a:r>
            <a:rPr kumimoji="1" lang="ja-JP" altLang="en-US" sz="1100">
              <a:latin typeface="ＭＳ ゴシック"/>
              <a:ea typeface="ＭＳ ゴシック"/>
            </a:rPr>
            <a:t>地方債残高に伴い</a:t>
          </a:r>
          <a:r>
            <a:rPr kumimoji="1" lang="ja-JP" altLang="en-US" sz="1100">
              <a:latin typeface="ＭＳ ゴシック"/>
              <a:ea typeface="ＭＳ ゴシック"/>
            </a:rPr>
            <a:t>比率の減少が見込まれるが、将来の負担を軽減できるよう、交付税措置を加味した適正な借入を行うなど継続して財政の健全化に努</a:t>
          </a:r>
          <a:r>
            <a:rPr kumimoji="1" lang="ja-JP" altLang="en-US" sz="1100">
              <a:latin typeface="ＭＳ ゴシック"/>
              <a:ea typeface="ＭＳ ゴシック"/>
            </a:rPr>
            <a:t>める</a:t>
          </a:r>
          <a:r>
            <a:rPr kumimoji="1" lang="ja-JP" altLang="en-US" sz="11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旧保育所２箇所の解体工事</a:t>
          </a:r>
          <a:r>
            <a:rPr kumimoji="1" lang="ja-JP" altLang="en-US" sz="1300">
              <a:solidFill>
                <a:schemeClr val="dk1"/>
              </a:solidFill>
              <a:effectLst/>
              <a:latin typeface="ＭＳ ゴシック"/>
              <a:ea typeface="ＭＳ ゴシック"/>
              <a:cs typeface="+mn-cs"/>
            </a:rPr>
            <a:t>に係る経費の支出を補塡するため、公共施設整備基金</a:t>
          </a:r>
          <a:r>
            <a:rPr kumimoji="1" lang="ja-JP" altLang="en-US" sz="1300">
              <a:solidFill>
                <a:schemeClr val="dk1"/>
              </a:solidFill>
              <a:effectLst/>
              <a:latin typeface="ＭＳ ゴシック"/>
              <a:ea typeface="ＭＳ ゴシック"/>
              <a:cs typeface="+mn-cs"/>
            </a:rPr>
            <a:t>約29百万円の</a:t>
          </a:r>
          <a:r>
            <a:rPr kumimoji="1" lang="ja-JP" altLang="en-US" sz="1300">
              <a:solidFill>
                <a:schemeClr val="dk1"/>
              </a:solidFill>
              <a:effectLst/>
              <a:latin typeface="ＭＳ ゴシック"/>
              <a:ea typeface="ＭＳ ゴシック"/>
              <a:cs typeface="+mn-cs"/>
            </a:rPr>
            <a:t>取り崩しを行ったが、他方で、財政調整基金において</a:t>
          </a:r>
          <a:r>
            <a:rPr kumimoji="1" lang="ja-JP" altLang="en-US" sz="1300">
              <a:solidFill>
                <a:schemeClr val="dk1"/>
              </a:solidFill>
              <a:effectLst/>
              <a:latin typeface="ＭＳ ゴシック"/>
              <a:ea typeface="ＭＳ ゴシック"/>
              <a:cs typeface="+mn-cs"/>
            </a:rPr>
            <a:t>令和２年度発生のゴミ処理施設火災賠償金約462百万円の積み立てなどを</a:t>
          </a:r>
          <a:r>
            <a:rPr kumimoji="1" lang="ja-JP" altLang="en-US" sz="1300">
              <a:solidFill>
                <a:schemeClr val="dk1"/>
              </a:solidFill>
              <a:effectLst/>
              <a:latin typeface="ＭＳ ゴシック"/>
              <a:ea typeface="ＭＳ ゴシック"/>
              <a:cs typeface="+mn-cs"/>
            </a:rPr>
            <a:t>行ったため、</a:t>
          </a:r>
          <a:r>
            <a:rPr kumimoji="1" lang="ja-JP" altLang="en-US" sz="1300">
              <a:solidFill>
                <a:schemeClr val="dk1"/>
              </a:solidFill>
              <a:effectLst/>
              <a:latin typeface="ＭＳ ゴシック"/>
              <a:ea typeface="ＭＳ ゴシック"/>
              <a:cs typeface="+mn-cs"/>
            </a:rPr>
            <a:t>基金全体としては852百万円の増加となった。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「ふるさとまちづくり基金」については寄附金が増加傾向にあり、今後も残高が増加していくものとみられる。「</a:t>
          </a:r>
          <a:r>
            <a:rPr kumimoji="1" lang="ja-JP" altLang="en-US" sz="1300">
              <a:solidFill>
                <a:schemeClr val="dk1"/>
              </a:solidFill>
              <a:effectLst/>
              <a:latin typeface="ＭＳ ゴシック"/>
              <a:ea typeface="ＭＳ ゴシック"/>
              <a:cs typeface="+mn-cs"/>
            </a:rPr>
            <a:t>公共施設整備基金</a:t>
          </a:r>
          <a:r>
            <a:rPr kumimoji="1" lang="ja-JP" altLang="en-US" sz="1300">
              <a:solidFill>
                <a:schemeClr val="dk1"/>
              </a:solidFill>
              <a:effectLst/>
              <a:latin typeface="ＭＳ ゴシック"/>
              <a:ea typeface="ＭＳ ゴシック"/>
              <a:cs typeface="+mn-cs"/>
            </a:rPr>
            <a:t>」については、今年度例年より多く取り崩すこととなったが、</a:t>
          </a:r>
          <a:r>
            <a:rPr kumimoji="1" lang="ja-JP" altLang="en-US" sz="1300">
              <a:solidFill>
                <a:schemeClr val="dk1"/>
              </a:solidFill>
              <a:effectLst/>
              <a:latin typeface="ＭＳ ゴシック"/>
              <a:ea typeface="ＭＳ ゴシック"/>
              <a:cs typeface="+mn-cs"/>
            </a:rPr>
            <a:t>今後も老朽化が進むとみられる道路・橋りょうなどのインフラ資産の更新費用、市庁舎文化ホールの大規模修繕のために</a:t>
          </a:r>
          <a:r>
            <a:rPr kumimoji="1" lang="ja-JP" altLang="en-US" sz="1300">
              <a:solidFill>
                <a:schemeClr val="dk1"/>
              </a:solidFill>
              <a:effectLst/>
              <a:latin typeface="ＭＳ ゴシック"/>
              <a:ea typeface="ＭＳ ゴシック"/>
              <a:cs typeface="+mn-cs"/>
            </a:rPr>
            <a:t>取り崩しを行っていくため、</a:t>
          </a:r>
          <a:r>
            <a:rPr kumimoji="1" lang="ja-JP" altLang="en-US" sz="1300">
              <a:solidFill>
                <a:schemeClr val="dk1"/>
              </a:solidFill>
              <a:effectLst/>
              <a:latin typeface="ＭＳ ゴシック"/>
              <a:ea typeface="ＭＳ ゴシック"/>
              <a:cs typeface="+mn-cs"/>
            </a:rPr>
            <a:t>基金全体としては横ばいで推移していくものとみられる。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財政調整基金については、今年度臨時的な多額の積立てを行ったが、中長期的な見通しのもとに、決算余剰金を中心に積み立てを行うとともに、他の特定目的基金とのバランスをとりながら必要最小限の取り崩し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ふるさとまちづくり基金：まちづくりを支援する人々による寄附金を財源として、寄附者の社会的投資を具体化することにより、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多様な人々の参加による個性豊かなふるさとづくりに資することを目的とする。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公共施設整備基金：新田水防会館移転に伴う補償金など約17百万円を積み立てたが、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旧保育所２箇所の解体工事などのため約34百万円</a:t>
          </a:r>
          <a:r>
            <a:rPr kumimoji="1" lang="ja-JP" altLang="en-US" sz="1300">
              <a:solidFill>
                <a:schemeClr val="dk1"/>
              </a:solidFill>
              <a:effectLst/>
              <a:latin typeface="ＭＳ ゴシック"/>
              <a:ea typeface="ＭＳ ゴシック"/>
              <a:cs typeface="+mn-cs"/>
            </a:rPr>
            <a:t>の取り崩しを</a:t>
          </a:r>
          <a:r>
            <a:rPr kumimoji="1" lang="ja-JP" altLang="en-US" sz="1300">
              <a:solidFill>
                <a:schemeClr val="dk1"/>
              </a:solidFill>
              <a:effectLst/>
              <a:latin typeface="ＭＳ ゴシック"/>
              <a:ea typeface="ＭＳ ゴシック"/>
              <a:cs typeface="+mn-cs"/>
            </a:rPr>
            <a:t>行ったことにより残高が減少した。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地域福祉基金</a:t>
          </a:r>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敬老会運営事業に係る財源として約4百万円、各種福祉事業に係る財源として約1百万円を取崩し</a:t>
          </a:r>
          <a:r>
            <a:rPr kumimoji="1" lang="ja-JP" altLang="en-US" sz="1300">
              <a:solidFill>
                <a:schemeClr val="dk1"/>
              </a:solidFill>
              <a:effectLst/>
              <a:latin typeface="ＭＳ ゴシック"/>
              <a:ea typeface="ＭＳ ゴシック"/>
              <a:cs typeface="+mn-cs"/>
            </a:rPr>
            <a:t>たこと</a:t>
          </a:r>
          <a:r>
            <a:rPr kumimoji="1" lang="ja-JP" altLang="en-US" sz="1300">
              <a:solidFill>
                <a:schemeClr val="dk1"/>
              </a:solidFill>
              <a:effectLst/>
              <a:latin typeface="ＭＳ ゴシック"/>
              <a:ea typeface="ＭＳ ゴシック"/>
              <a:cs typeface="+mn-cs"/>
            </a:rPr>
            <a:t>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より残高は減少している。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ふるさとまちづくり基金：商店街街頭LED化補助金のため2百万円、市役所敷地内広場整備工事のため約23百万円取り崩したが、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ふるさと納税寄付金を約76百万円積み立てたため、残高は増加した。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kumimoji="1" lang="ja-JP" altLang="en-US" sz="1300">
              <a:solidFill>
                <a:schemeClr val="dk1"/>
              </a:solidFill>
              <a:effectLst/>
              <a:latin typeface="ＭＳ ゴシック"/>
              <a:ea typeface="ＭＳ ゴシック"/>
              <a:cs typeface="+mn-cs"/>
            </a:rPr>
            <a:t>老朽化等に係る公共施設の整備、維持及び更新に係る財源として今後は減少していく見込みである。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地域福祉基金</a:t>
          </a:r>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住民が主体となって行う福祉活動の活発化を図るため、引続き敬老会運営事業等の財源として減少していく</a:t>
          </a:r>
          <a:r>
            <a:rPr kumimoji="1" lang="ja-JP" altLang="en-US" sz="1300">
              <a:solidFill>
                <a:schemeClr val="dk1"/>
              </a:solidFill>
              <a:effectLst/>
              <a:latin typeface="ＭＳ ゴシック"/>
              <a:ea typeface="ＭＳ ゴシック"/>
              <a:cs typeface="+mn-cs"/>
            </a:rPr>
            <a:t>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ふるさとまちづくり基金：充当する事業は毎年あるが、年々ふるさと納税寄付金額は増加しており、それに伴い残高は増加していく見込みである。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令和２年度発生のゴミ処理施設火災賠償金約462百万円の積み立て等</a:t>
          </a:r>
          <a:r>
            <a:rPr kumimoji="1" lang="ja-JP" altLang="en-US" sz="1300">
              <a:solidFill>
                <a:schemeClr val="dk1"/>
              </a:solidFill>
              <a:effectLst/>
              <a:latin typeface="ＭＳ ゴシック"/>
              <a:ea typeface="ＭＳ ゴシック"/>
              <a:cs typeface="+mn-cs"/>
            </a:rPr>
            <a:t>行ったため、財政調整基金残高は大幅に増加した。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地方債の償還のため約10百万円を取り崩したため、減少している。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「臨時財政対策債償還基金費」の</a:t>
          </a:r>
          <a:r>
            <a:rPr kumimoji="1" lang="ja-JP" altLang="en-US" sz="1300">
              <a:solidFill>
                <a:schemeClr val="dk1"/>
              </a:solidFill>
              <a:effectLst/>
              <a:latin typeface="ＭＳ ゴシック"/>
              <a:ea typeface="ＭＳ ゴシック"/>
              <a:cs typeface="+mn-cs"/>
            </a:rPr>
            <a:t>ための積立てを予定していることにより、今後は増加していく見込みである。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700">
              <a:latin typeface="ＭＳ Ｐゴシック"/>
              <a:ea typeface="ＭＳ Ｐゴシック"/>
            </a:rPr>
            <a:t> </a:t>
          </a:r>
          <a:r>
            <a:rPr kumimoji="1" lang="ja-JP" altLang="en-US" sz="700">
              <a:latin typeface="ＭＳ Ｐゴシック"/>
              <a:ea typeface="ＭＳ Ｐゴシック"/>
            </a:rPr>
            <a:t/>
          </a:r>
          <a:r>
            <a:rPr kumimoji="1" lang="ja-JP" altLang="en-US" sz="700">
              <a:latin typeface="ＭＳ Ｐゴシック"/>
              <a:ea typeface="ＭＳ Ｐゴシック"/>
            </a:rPr>
            <a:t>３ヵ年平均で見た財政力指数は、類似団体内平均・全国平均及び山梨県平均と比較すると、全てにおいて下回る結果となった。</a:t>
          </a:r>
          <a:endParaRPr kumimoji="1" lang="ja-JP" altLang="en-US" sz="700">
            <a:latin typeface="ＭＳ Ｐゴシック"/>
            <a:ea typeface="ＭＳ Ｐゴシック"/>
          </a:endParaRPr>
        </a:p>
        <a:p>
          <a:r>
            <a:rPr kumimoji="1" lang="ja-JP" altLang="en-US" sz="700">
              <a:latin typeface="ＭＳ Ｐゴシック"/>
              <a:ea typeface="ＭＳ Ｐゴシック"/>
            </a:rPr>
            <a:t>　歳入面においては、市税収入については概ね横ばいで推移し、主要な税である個人市民税は人口減少・生産年齢人口の減少により減少、固定資産税も前年度比では増えているが、コロナ禍における軽減措置減収分の影響を踏まえると減少傾向と言え、これらを市たばこ税などが補っている状況であり、安定的な市税の確保という点では不安が残る。経常一般財源等については、全体としては前年度比減となり、普通交付税と各種交付金を合わせ77,708千円の減少となるなど、歳入全体では依然厳しい状況が続くものとみられる。</a:t>
          </a:r>
          <a:endParaRPr kumimoji="1" lang="ja-JP" altLang="en-US" sz="700">
            <a:latin typeface="ＭＳ Ｐゴシック"/>
            <a:ea typeface="ＭＳ Ｐゴシック"/>
          </a:endParaRPr>
        </a:p>
        <a:p>
          <a:r>
            <a:rPr kumimoji="1" lang="ja-JP" altLang="en-US" sz="700">
              <a:latin typeface="ＭＳ Ｐゴシック"/>
              <a:ea typeface="ＭＳ Ｐゴシック"/>
            </a:rPr>
            <a:t>　歳出面においては、前年度から463,785千円増加しているが、これは令和2年度発生のゴミ処理施設火災賠償金の基金への積み立て、および、東部地域広域水道企業団が実施する令和3年度の生活基盤施設耐震化事業の多くが令和4年度に繰り越された関係で水道企業団への出資金が増加したことが大きく影響している。また、経常的な歳出において、物件費の需用費が117,600千円ほど増加しているが、学校給食費管理事業費の移管とともに、エネルギー価格の上昇に伴って光熱水費が43,659千円増加しており、更なる増加、高止まりに懸念が残る。</a:t>
          </a:r>
          <a:endParaRPr kumimoji="1" lang="ja-JP" altLang="en-US" sz="700">
            <a:latin typeface="ＭＳ Ｐゴシック"/>
            <a:ea typeface="ＭＳ Ｐゴシック"/>
          </a:endParaRPr>
        </a:p>
        <a:p>
          <a:r>
            <a:rPr kumimoji="1" lang="ja-JP" altLang="en-US" sz="700">
              <a:latin typeface="ＭＳ Ｐゴシック"/>
              <a:ea typeface="ＭＳ Ｐゴシック"/>
            </a:rPr>
            <a:t>　将来的には、少子高齢化による民生費等の増加や、過去に整備した道路・橋りょう、学校・給食施設の更新も喫緊の課題として控えており、厳しい財政運営が予想される中、経費削減など行財政改革を推進し、計画的な行財政運営を行っていく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64770</xdr:rowOff>
    </xdr:to>
    <xdr:cxnSp macro="">
      <xdr:nvCxnSpPr>
        <xdr:cNvPr id="64" name="直線コネクタ 63"/>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36830</xdr:rowOff>
    </xdr:from>
    <xdr:ext cx="762000" cy="259080"/>
    <xdr:sp macro="" textlink="">
      <xdr:nvSpPr>
        <xdr:cNvPr id="65" name="財政力最小値テキスト"/>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64770</xdr:rowOff>
    </xdr:from>
    <xdr:to xmlns:xdr="http://schemas.openxmlformats.org/drawingml/2006/spreadsheetDrawing">
      <xdr:col>24</xdr:col>
      <xdr:colOff>12700</xdr:colOff>
      <xdr:row>44</xdr:row>
      <xdr:rowOff>64770</xdr:rowOff>
    </xdr:to>
    <xdr:cxnSp macro="">
      <xdr:nvCxnSpPr>
        <xdr:cNvPr id="66" name="直線コネクタ 65"/>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5080</xdr:rowOff>
    </xdr:from>
    <xdr:to xmlns:xdr="http://schemas.openxmlformats.org/drawingml/2006/spreadsheetDrawing">
      <xdr:col>23</xdr:col>
      <xdr:colOff>133350</xdr:colOff>
      <xdr:row>42</xdr:row>
      <xdr:rowOff>25400</xdr:rowOff>
    </xdr:to>
    <xdr:cxnSp macro="">
      <xdr:nvCxnSpPr>
        <xdr:cNvPr id="69" name="直線コネクタ 68"/>
        <xdr:cNvCxnSpPr/>
      </xdr:nvCxnSpPr>
      <xdr:spPr>
        <a:xfrm>
          <a:off x="4114800" y="72059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21590</xdr:rowOff>
    </xdr:from>
    <xdr:ext cx="762000" cy="259080"/>
    <xdr:sp macro="" textlink="">
      <xdr:nvSpPr>
        <xdr:cNvPr id="70" name="財政力平均値テキスト"/>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5080</xdr:rowOff>
    </xdr:from>
    <xdr:to xmlns:xdr="http://schemas.openxmlformats.org/drawingml/2006/spreadsheetDrawing">
      <xdr:col>23</xdr:col>
      <xdr:colOff>184150</xdr:colOff>
      <xdr:row>41</xdr:row>
      <xdr:rowOff>106680</xdr:rowOff>
    </xdr:to>
    <xdr:sp macro="" textlink="">
      <xdr:nvSpPr>
        <xdr:cNvPr id="71" name="フローチャート: 判断 70"/>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156845</xdr:rowOff>
    </xdr:from>
    <xdr:to xmlns:xdr="http://schemas.openxmlformats.org/drawingml/2006/spreadsheetDrawing">
      <xdr:col>19</xdr:col>
      <xdr:colOff>133350</xdr:colOff>
      <xdr:row>42</xdr:row>
      <xdr:rowOff>5080</xdr:rowOff>
    </xdr:to>
    <xdr:cxnSp macro="">
      <xdr:nvCxnSpPr>
        <xdr:cNvPr id="72" name="直線コネクタ 71"/>
        <xdr:cNvCxnSpPr/>
      </xdr:nvCxnSpPr>
      <xdr:spPr>
        <a:xfrm>
          <a:off x="3225800" y="7186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156845</xdr:rowOff>
    </xdr:from>
    <xdr:to xmlns:xdr="http://schemas.openxmlformats.org/drawingml/2006/spreadsheetDrawing">
      <xdr:col>19</xdr:col>
      <xdr:colOff>184150</xdr:colOff>
      <xdr:row>41</xdr:row>
      <xdr:rowOff>86995</xdr:rowOff>
    </xdr:to>
    <xdr:sp macro="" textlink="">
      <xdr:nvSpPr>
        <xdr:cNvPr id="73" name="フローチャート: 判断 72"/>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97790</xdr:rowOff>
    </xdr:from>
    <xdr:ext cx="736600" cy="258445"/>
    <xdr:sp macro="" textlink="">
      <xdr:nvSpPr>
        <xdr:cNvPr id="74" name="テキスト ボックス 73"/>
        <xdr:cNvSpPr txBox="1"/>
      </xdr:nvSpPr>
      <xdr:spPr>
        <a:xfrm>
          <a:off x="3733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156845</xdr:rowOff>
    </xdr:from>
    <xdr:to xmlns:xdr="http://schemas.openxmlformats.org/drawingml/2006/spreadsheetDrawing">
      <xdr:col>15</xdr:col>
      <xdr:colOff>82550</xdr:colOff>
      <xdr:row>41</xdr:row>
      <xdr:rowOff>156845</xdr:rowOff>
    </xdr:to>
    <xdr:cxnSp macro="">
      <xdr:nvCxnSpPr>
        <xdr:cNvPr id="75" name="直線コネクタ 74"/>
        <xdr:cNvCxnSpPr/>
      </xdr:nvCxnSpPr>
      <xdr:spPr>
        <a:xfrm>
          <a:off x="2336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156845</xdr:rowOff>
    </xdr:from>
    <xdr:to xmlns:xdr="http://schemas.openxmlformats.org/drawingml/2006/spreadsheetDrawing">
      <xdr:col>11</xdr:col>
      <xdr:colOff>31750</xdr:colOff>
      <xdr:row>41</xdr:row>
      <xdr:rowOff>156845</xdr:rowOff>
    </xdr:to>
    <xdr:cxnSp macro="">
      <xdr:nvCxnSpPr>
        <xdr:cNvPr id="78" name="直線コネクタ 77"/>
        <xdr:cNvCxnSpPr/>
      </xdr:nvCxnSpPr>
      <xdr:spPr>
        <a:xfrm>
          <a:off x="1447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30480</xdr:rowOff>
    </xdr:from>
    <xdr:ext cx="762000" cy="258445"/>
    <xdr:sp macro="" textlink="">
      <xdr:nvSpPr>
        <xdr:cNvPr id="80" name="テキスト ボックス 79"/>
        <xdr:cNvSpPr txBox="1"/>
      </xdr:nvSpPr>
      <xdr:spPr>
        <a:xfrm>
          <a:off x="1955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89" name="財政力該当値テキスト"/>
        <xdr:cNvSpPr txBox="1"/>
      </xdr:nvSpPr>
      <xdr:spPr>
        <a:xfrm>
          <a:off x="5041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125730</xdr:rowOff>
    </xdr:from>
    <xdr:to xmlns:xdr="http://schemas.openxmlformats.org/drawingml/2006/spreadsheetDrawing">
      <xdr:col>19</xdr:col>
      <xdr:colOff>184150</xdr:colOff>
      <xdr:row>42</xdr:row>
      <xdr:rowOff>55880</xdr:rowOff>
    </xdr:to>
    <xdr:sp macro="" textlink="">
      <xdr:nvSpPr>
        <xdr:cNvPr id="90" name="楕円 89"/>
        <xdr:cNvSpPr/>
      </xdr:nvSpPr>
      <xdr:spPr>
        <a:xfrm>
          <a:off x="4064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40640</xdr:rowOff>
    </xdr:from>
    <xdr:ext cx="736600" cy="258445"/>
    <xdr:sp macro="" textlink="">
      <xdr:nvSpPr>
        <xdr:cNvPr id="91" name="テキスト ボックス 90"/>
        <xdr:cNvSpPr txBox="1"/>
      </xdr:nvSpPr>
      <xdr:spPr>
        <a:xfrm>
          <a:off x="3733800" y="7241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106045</xdr:rowOff>
    </xdr:from>
    <xdr:to xmlns:xdr="http://schemas.openxmlformats.org/drawingml/2006/spreadsheetDrawing">
      <xdr:col>15</xdr:col>
      <xdr:colOff>133350</xdr:colOff>
      <xdr:row>42</xdr:row>
      <xdr:rowOff>36195</xdr:rowOff>
    </xdr:to>
    <xdr:sp macro="" textlink="">
      <xdr:nvSpPr>
        <xdr:cNvPr id="92" name="楕円 91"/>
        <xdr:cNvSpPr/>
      </xdr:nvSpPr>
      <xdr:spPr>
        <a:xfrm>
          <a:off x="3175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46355</xdr:rowOff>
    </xdr:from>
    <xdr:ext cx="762000" cy="259080"/>
    <xdr:sp macro="" textlink="">
      <xdr:nvSpPr>
        <xdr:cNvPr id="93" name="テキスト ボックス 92"/>
        <xdr:cNvSpPr txBox="1"/>
      </xdr:nvSpPr>
      <xdr:spPr>
        <a:xfrm>
          <a:off x="2844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106045</xdr:rowOff>
    </xdr:from>
    <xdr:to xmlns:xdr="http://schemas.openxmlformats.org/drawingml/2006/spreadsheetDrawing">
      <xdr:col>11</xdr:col>
      <xdr:colOff>82550</xdr:colOff>
      <xdr:row>42</xdr:row>
      <xdr:rowOff>36195</xdr:rowOff>
    </xdr:to>
    <xdr:sp macro="" textlink="">
      <xdr:nvSpPr>
        <xdr:cNvPr id="94" name="楕円 93"/>
        <xdr:cNvSpPr/>
      </xdr:nvSpPr>
      <xdr:spPr>
        <a:xfrm>
          <a:off x="2286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46355</xdr:rowOff>
    </xdr:from>
    <xdr:ext cx="762000" cy="259080"/>
    <xdr:sp macro="" textlink="">
      <xdr:nvSpPr>
        <xdr:cNvPr id="95" name="テキスト ボックス 94"/>
        <xdr:cNvSpPr txBox="1"/>
      </xdr:nvSpPr>
      <xdr:spPr>
        <a:xfrm>
          <a:off x="1955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106045</xdr:rowOff>
    </xdr:from>
    <xdr:to xmlns:xdr="http://schemas.openxmlformats.org/drawingml/2006/spreadsheetDrawing">
      <xdr:col>7</xdr:col>
      <xdr:colOff>31750</xdr:colOff>
      <xdr:row>42</xdr:row>
      <xdr:rowOff>36195</xdr:rowOff>
    </xdr:to>
    <xdr:sp macro="" textlink="">
      <xdr:nvSpPr>
        <xdr:cNvPr id="96" name="楕円 95"/>
        <xdr:cNvSpPr/>
      </xdr:nvSpPr>
      <xdr:spPr>
        <a:xfrm>
          <a:off x="1397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46355</xdr:rowOff>
    </xdr:from>
    <xdr:ext cx="762000" cy="259080"/>
    <xdr:sp macro="" textlink="">
      <xdr:nvSpPr>
        <xdr:cNvPr id="97" name="テキスト ボックス 96"/>
        <xdr:cNvSpPr txBox="1"/>
      </xdr:nvSpPr>
      <xdr:spPr>
        <a:xfrm>
          <a:off x="1066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経常収支比率は、前年度から3.7ポイント増加し、87.0%となった。
　数値増加の主な要因としては、前年度と比較して経常経費充当一般財源等（分子）及び経常一般財源等（分母）共に減少したものの、経常一般財源等の減少幅の方が大きかったことによるものである。
　分母を構成する経常一般財源等においては、地方税収入がやや増加したものの、とりわけ普通交付税収入が前年度に比べて55,091千円減少したことにより、経常一般財源が74,408千円減少したことと、加えて臨時財政対策債が299,100千円減少している。
　分子を構成する経常経費充当一般財源等においては、職員数増加による人件費の増加や燃料費の高騰による物件費の増加があったものの、病院事業会計への繰出金の減少等に伴う補助費等の減少、主に合併特例債や緊急防災・減災事業債等に係る公債費が減少し、全体では32,089千円の減少となった。</a:t>
          </a:r>
          <a:endParaRPr kumimoji="1" lang="ja-JP" altLang="en-US" sz="900">
            <a:latin typeface="ＭＳ Ｐゴシック"/>
            <a:ea typeface="ＭＳ Ｐゴシック"/>
          </a:endParaRPr>
        </a:p>
        <a:p>
          <a:r>
            <a:rPr kumimoji="1" lang="ja-JP" altLang="en-US" sz="900">
              <a:latin typeface="ＭＳ Ｐゴシック"/>
              <a:ea typeface="ＭＳ Ｐゴシック"/>
            </a:rPr>
            <a:t>　今後も引続き行政改革に取り組み、自主財源の確保及び経常経費の削減を図り、財政の健全化に努める。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46355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132715</xdr:rowOff>
    </xdr:from>
    <xdr:ext cx="762000" cy="258445"/>
    <xdr:sp macro="" textlink="">
      <xdr:nvSpPr>
        <xdr:cNvPr id="130" name="財政構造の弾力性最大値テキスト"/>
        <xdr:cNvSpPr txBox="1"/>
      </xdr:nvSpPr>
      <xdr:spPr>
        <a:xfrm>
          <a:off x="5041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46355</xdr:rowOff>
    </xdr:from>
    <xdr:to xmlns:xdr="http://schemas.openxmlformats.org/drawingml/2006/spreadsheetDrawing">
      <xdr:col>24</xdr:col>
      <xdr:colOff>12700</xdr:colOff>
      <xdr:row>58</xdr:row>
      <xdr:rowOff>46355</xdr:rowOff>
    </xdr:to>
    <xdr:cxnSp macro="">
      <xdr:nvCxnSpPr>
        <xdr:cNvPr id="131" name="直線コネクタ 130"/>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140335</xdr:rowOff>
    </xdr:from>
    <xdr:to xmlns:xdr="http://schemas.openxmlformats.org/drawingml/2006/spreadsheetDrawing">
      <xdr:col>23</xdr:col>
      <xdr:colOff>133350</xdr:colOff>
      <xdr:row>61</xdr:row>
      <xdr:rowOff>95250</xdr:rowOff>
    </xdr:to>
    <xdr:cxnSp macro="">
      <xdr:nvCxnSpPr>
        <xdr:cNvPr id="132" name="直線コネクタ 131"/>
        <xdr:cNvCxnSpPr/>
      </xdr:nvCxnSpPr>
      <xdr:spPr>
        <a:xfrm>
          <a:off x="4114800" y="10255885"/>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134620</xdr:rowOff>
    </xdr:from>
    <xdr:ext cx="762000" cy="258445"/>
    <xdr:sp macro="" textlink="">
      <xdr:nvSpPr>
        <xdr:cNvPr id="133" name="財政構造の弾力性平均値テキスト"/>
        <xdr:cNvSpPr txBox="1"/>
      </xdr:nvSpPr>
      <xdr:spPr>
        <a:xfrm>
          <a:off x="5041900" y="10764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140335</xdr:rowOff>
    </xdr:from>
    <xdr:to xmlns:xdr="http://schemas.openxmlformats.org/drawingml/2006/spreadsheetDrawing">
      <xdr:col>19</xdr:col>
      <xdr:colOff>133350</xdr:colOff>
      <xdr:row>63</xdr:row>
      <xdr:rowOff>114300</xdr:rowOff>
    </xdr:to>
    <xdr:cxnSp macro="">
      <xdr:nvCxnSpPr>
        <xdr:cNvPr id="135" name="直線コネクタ 134"/>
        <xdr:cNvCxnSpPr/>
      </xdr:nvCxnSpPr>
      <xdr:spPr>
        <a:xfrm flipV="1">
          <a:off x="3225800" y="10255885"/>
          <a:ext cx="889000" cy="659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44450</xdr:rowOff>
    </xdr:from>
    <xdr:to xmlns:xdr="http://schemas.openxmlformats.org/drawingml/2006/spreadsheetDrawing">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130810</xdr:rowOff>
    </xdr:from>
    <xdr:ext cx="736600" cy="259080"/>
    <xdr:sp macro="" textlink="">
      <xdr:nvSpPr>
        <xdr:cNvPr id="137" name="テキスト ボックス 136"/>
        <xdr:cNvSpPr txBox="1"/>
      </xdr:nvSpPr>
      <xdr:spPr>
        <a:xfrm>
          <a:off x="3733800" y="1058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114300</xdr:rowOff>
    </xdr:from>
    <xdr:to xmlns:xdr="http://schemas.openxmlformats.org/drawingml/2006/spreadsheetDrawing">
      <xdr:col>15</xdr:col>
      <xdr:colOff>82550</xdr:colOff>
      <xdr:row>63</xdr:row>
      <xdr:rowOff>154940</xdr:rowOff>
    </xdr:to>
    <xdr:cxnSp macro="">
      <xdr:nvCxnSpPr>
        <xdr:cNvPr id="138" name="直線コネクタ 137"/>
        <xdr:cNvCxnSpPr/>
      </xdr:nvCxnSpPr>
      <xdr:spPr>
        <a:xfrm flipV="1">
          <a:off x="2336800" y="109156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123190</xdr:rowOff>
    </xdr:from>
    <xdr:ext cx="762000" cy="258445"/>
    <xdr:sp macro="" textlink="">
      <xdr:nvSpPr>
        <xdr:cNvPr id="140" name="テキスト ボックス 139"/>
        <xdr:cNvSpPr txBox="1"/>
      </xdr:nvSpPr>
      <xdr:spPr>
        <a:xfrm>
          <a:off x="2844800" y="1109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132715</xdr:rowOff>
    </xdr:from>
    <xdr:to xmlns:xdr="http://schemas.openxmlformats.org/drawingml/2006/spreadsheetDrawing">
      <xdr:col>11</xdr:col>
      <xdr:colOff>31750</xdr:colOff>
      <xdr:row>63</xdr:row>
      <xdr:rowOff>154940</xdr:rowOff>
    </xdr:to>
    <xdr:cxnSp macro="">
      <xdr:nvCxnSpPr>
        <xdr:cNvPr id="141" name="直線コネクタ 140"/>
        <xdr:cNvCxnSpPr/>
      </xdr:nvCxnSpPr>
      <xdr:spPr>
        <a:xfrm>
          <a:off x="1447800" y="1076261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149225</xdr:rowOff>
    </xdr:from>
    <xdr:to xmlns:xdr="http://schemas.openxmlformats.org/drawingml/2006/spreadsheetDrawing">
      <xdr:col>11</xdr:col>
      <xdr:colOff>82550</xdr:colOff>
      <xdr:row>65</xdr:row>
      <xdr:rowOff>79375</xdr:rowOff>
    </xdr:to>
    <xdr:sp macro="" textlink="">
      <xdr:nvSpPr>
        <xdr:cNvPr id="142" name="フローチャート: 判断 141"/>
        <xdr:cNvSpPr/>
      </xdr:nvSpPr>
      <xdr:spPr>
        <a:xfrm>
          <a:off x="2286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64135</xdr:rowOff>
    </xdr:from>
    <xdr:ext cx="762000" cy="258445"/>
    <xdr:sp macro="" textlink="">
      <xdr:nvSpPr>
        <xdr:cNvPr id="143" name="テキスト ボックス 142"/>
        <xdr:cNvSpPr txBox="1"/>
      </xdr:nvSpPr>
      <xdr:spPr>
        <a:xfrm>
          <a:off x="19558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109220</xdr:rowOff>
    </xdr:from>
    <xdr:to xmlns:xdr="http://schemas.openxmlformats.org/drawingml/2006/spreadsheetDrawing">
      <xdr:col>7</xdr:col>
      <xdr:colOff>31750</xdr:colOff>
      <xdr:row>65</xdr:row>
      <xdr:rowOff>39370</xdr:rowOff>
    </xdr:to>
    <xdr:sp macro="" textlink="">
      <xdr:nvSpPr>
        <xdr:cNvPr id="144" name="フローチャート: 判断 143"/>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24130</xdr:rowOff>
    </xdr:from>
    <xdr:ext cx="762000" cy="259080"/>
    <xdr:sp macro="" textlink="">
      <xdr:nvSpPr>
        <xdr:cNvPr id="145" name="テキスト ボックス 144"/>
        <xdr:cNvSpPr txBox="1"/>
      </xdr:nvSpPr>
      <xdr:spPr>
        <a:xfrm>
          <a:off x="1066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60960</xdr:rowOff>
    </xdr:from>
    <xdr:ext cx="762000" cy="259080"/>
    <xdr:sp macro="" textlink="">
      <xdr:nvSpPr>
        <xdr:cNvPr id="152" name="財政構造の弾力性該当値テキスト"/>
        <xdr:cNvSpPr txBox="1"/>
      </xdr:nvSpPr>
      <xdr:spPr>
        <a:xfrm>
          <a:off x="5041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89535</xdr:rowOff>
    </xdr:from>
    <xdr:to xmlns:xdr="http://schemas.openxmlformats.org/drawingml/2006/spreadsheetDrawing">
      <xdr:col>19</xdr:col>
      <xdr:colOff>184150</xdr:colOff>
      <xdr:row>60</xdr:row>
      <xdr:rowOff>19685</xdr:rowOff>
    </xdr:to>
    <xdr:sp macro="" textlink="">
      <xdr:nvSpPr>
        <xdr:cNvPr id="153" name="楕円 152"/>
        <xdr:cNvSpPr/>
      </xdr:nvSpPr>
      <xdr:spPr>
        <a:xfrm>
          <a:off x="4064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29845</xdr:rowOff>
    </xdr:from>
    <xdr:ext cx="736600" cy="258445"/>
    <xdr:sp macro="" textlink="">
      <xdr:nvSpPr>
        <xdr:cNvPr id="154" name="テキスト ボックス 153"/>
        <xdr:cNvSpPr txBox="1"/>
      </xdr:nvSpPr>
      <xdr:spPr>
        <a:xfrm>
          <a:off x="3733800" y="997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63500</xdr:rowOff>
    </xdr:from>
    <xdr:to xmlns:xdr="http://schemas.openxmlformats.org/drawingml/2006/spreadsheetDrawing">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3810</xdr:rowOff>
    </xdr:from>
    <xdr:ext cx="762000" cy="259080"/>
    <xdr:sp macro="" textlink="">
      <xdr:nvSpPr>
        <xdr:cNvPr id="156" name="テキスト ボックス 155"/>
        <xdr:cNvSpPr txBox="1"/>
      </xdr:nvSpPr>
      <xdr:spPr>
        <a:xfrm>
          <a:off x="2844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103505</xdr:rowOff>
    </xdr:from>
    <xdr:to xmlns:xdr="http://schemas.openxmlformats.org/drawingml/2006/spreadsheetDrawing">
      <xdr:col>11</xdr:col>
      <xdr:colOff>82550</xdr:colOff>
      <xdr:row>64</xdr:row>
      <xdr:rowOff>33655</xdr:rowOff>
    </xdr:to>
    <xdr:sp macro="" textlink="">
      <xdr:nvSpPr>
        <xdr:cNvPr id="157" name="楕円 156"/>
        <xdr:cNvSpPr/>
      </xdr:nvSpPr>
      <xdr:spPr>
        <a:xfrm>
          <a:off x="22860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43815</xdr:rowOff>
    </xdr:from>
    <xdr:ext cx="762000" cy="258445"/>
    <xdr:sp macro="" textlink="">
      <xdr:nvSpPr>
        <xdr:cNvPr id="158" name="テキスト ボックス 157"/>
        <xdr:cNvSpPr txBox="1"/>
      </xdr:nvSpPr>
      <xdr:spPr>
        <a:xfrm>
          <a:off x="19558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81915</xdr:rowOff>
    </xdr:from>
    <xdr:to xmlns:xdr="http://schemas.openxmlformats.org/drawingml/2006/spreadsheetDrawing">
      <xdr:col>7</xdr:col>
      <xdr:colOff>31750</xdr:colOff>
      <xdr:row>63</xdr:row>
      <xdr:rowOff>12065</xdr:rowOff>
    </xdr:to>
    <xdr:sp macro="" textlink="">
      <xdr:nvSpPr>
        <xdr:cNvPr id="159" name="楕円 158"/>
        <xdr:cNvSpPr/>
      </xdr:nvSpPr>
      <xdr:spPr>
        <a:xfrm>
          <a:off x="1397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22225</xdr:rowOff>
    </xdr:from>
    <xdr:ext cx="762000" cy="258445"/>
    <xdr:sp macro="" textlink="">
      <xdr:nvSpPr>
        <xdr:cNvPr id="160" name="テキスト ボックス 159"/>
        <xdr:cNvSpPr txBox="1"/>
      </xdr:nvSpPr>
      <xdr:spPr>
        <a:xfrm>
          <a:off x="1066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[192,181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人口１人当たり人件費・物件費等決算額は前年度に比べると7,825円増加し、類似団体内平均、</a:t>
          </a:r>
          <a:r>
            <a:rPr kumimoji="1" lang="ja-JP" altLang="en-US" sz="1100">
              <a:latin typeface="ＭＳ Ｐゴシック"/>
              <a:ea typeface="ＭＳ Ｐゴシック"/>
            </a:rPr>
            <a:t>全国平均、山梨県平均と比較すると上回る形となっている。
　</a:t>
          </a:r>
          <a:r>
            <a:rPr kumimoji="1" lang="ja-JP" altLang="en-US" sz="1100">
              <a:latin typeface="ＭＳ Ｐゴシック"/>
              <a:ea typeface="ＭＳ Ｐゴシック"/>
            </a:rPr>
            <a:t>増加の主な要因は、住民基本台帳人口が前年度に比べ減少したことと、学校給食費管理運営事業等により物件費が増加したためである。　</a:t>
          </a:r>
          <a:endParaRPr kumimoji="1" lang="ja-JP" altLang="en-US" sz="1100">
            <a:latin typeface="ＭＳ Ｐゴシック"/>
            <a:ea typeface="ＭＳ Ｐゴシック"/>
          </a:endParaRPr>
        </a:p>
        <a:p>
          <a:r>
            <a:rPr kumimoji="1" lang="ja-JP" altLang="en-US" sz="1100">
              <a:latin typeface="ＭＳ Ｐゴシック"/>
              <a:ea typeface="ＭＳ Ｐゴシック"/>
            </a:rPr>
            <a:t>　依然として人口減少傾向が続いている</a:t>
          </a:r>
          <a:r>
            <a:rPr kumimoji="1" lang="ja-JP" altLang="en-US" sz="1100">
              <a:latin typeface="ＭＳ Ｐゴシック"/>
              <a:ea typeface="ＭＳ Ｐゴシック"/>
            </a:rPr>
            <a:t>が、公共施設マネジメント計画に基づく公共施設の効果的かつ効率的な管理運営を推進し、職員の適正配置などと平行してコスト削減に努める。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12700</xdr:rowOff>
    </xdr:from>
    <xdr:to xmlns:xdr="http://schemas.openxmlformats.org/drawingml/2006/spreadsheetDrawing">
      <xdr:col>23</xdr:col>
      <xdr:colOff>133350</xdr:colOff>
      <xdr:row>89</xdr:row>
      <xdr:rowOff>146050</xdr:rowOff>
    </xdr:to>
    <xdr:cxnSp macro="">
      <xdr:nvCxnSpPr>
        <xdr:cNvPr id="190" name="直線コネクタ 189"/>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118110</xdr:rowOff>
    </xdr:from>
    <xdr:ext cx="762000" cy="259080"/>
    <xdr:sp macro="" textlink="">
      <xdr:nvSpPr>
        <xdr:cNvPr id="191" name="人件費・物件費等の状況最小値テキスト"/>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146050</xdr:rowOff>
    </xdr:from>
    <xdr:to xmlns:xdr="http://schemas.openxmlformats.org/drawingml/2006/spreadsheetDrawing">
      <xdr:col>24</xdr:col>
      <xdr:colOff>12700</xdr:colOff>
      <xdr:row>89</xdr:row>
      <xdr:rowOff>146050</xdr:rowOff>
    </xdr:to>
    <xdr:cxnSp macro="">
      <xdr:nvCxnSpPr>
        <xdr:cNvPr id="192" name="直線コネクタ 191"/>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99060</xdr:rowOff>
    </xdr:from>
    <xdr:ext cx="762000" cy="258445"/>
    <xdr:sp macro="" textlink="">
      <xdr:nvSpPr>
        <xdr:cNvPr id="193" name="人件費・物件費等の状況最大値テキスト"/>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12700</xdr:rowOff>
    </xdr:from>
    <xdr:to xmlns:xdr="http://schemas.openxmlformats.org/drawingml/2006/spreadsheetDrawing">
      <xdr:col>24</xdr:col>
      <xdr:colOff>12700</xdr:colOff>
      <xdr:row>81</xdr:row>
      <xdr:rowOff>12700</xdr:rowOff>
    </xdr:to>
    <xdr:cxnSp macro="">
      <xdr:nvCxnSpPr>
        <xdr:cNvPr id="194" name="直線コネクタ 193"/>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77470</xdr:rowOff>
    </xdr:from>
    <xdr:to xmlns:xdr="http://schemas.openxmlformats.org/drawingml/2006/spreadsheetDrawing">
      <xdr:col>23</xdr:col>
      <xdr:colOff>133350</xdr:colOff>
      <xdr:row>84</xdr:row>
      <xdr:rowOff>140335</xdr:rowOff>
    </xdr:to>
    <xdr:cxnSp macro="">
      <xdr:nvCxnSpPr>
        <xdr:cNvPr id="195" name="直線コネクタ 194"/>
        <xdr:cNvCxnSpPr/>
      </xdr:nvCxnSpPr>
      <xdr:spPr>
        <a:xfrm>
          <a:off x="4114800" y="144792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62000" cy="258445"/>
    <xdr:sp macro="" textlink="">
      <xdr:nvSpPr>
        <xdr:cNvPr id="196" name="人件費・物件費等の状況平均値テキスト"/>
        <xdr:cNvSpPr txBox="1"/>
      </xdr:nvSpPr>
      <xdr:spPr>
        <a:xfrm>
          <a:off x="5041900" y="14236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160655</xdr:rowOff>
    </xdr:from>
    <xdr:to xmlns:xdr="http://schemas.openxmlformats.org/drawingml/2006/spreadsheetDrawing">
      <xdr:col>23</xdr:col>
      <xdr:colOff>184150</xdr:colOff>
      <xdr:row>84</xdr:row>
      <xdr:rowOff>90805</xdr:rowOff>
    </xdr:to>
    <xdr:sp macro="" textlink="">
      <xdr:nvSpPr>
        <xdr:cNvPr id="197" name="フローチャート: 判断 196"/>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146050</xdr:rowOff>
    </xdr:from>
    <xdr:to xmlns:xdr="http://schemas.openxmlformats.org/drawingml/2006/spreadsheetDrawing">
      <xdr:col>19</xdr:col>
      <xdr:colOff>133350</xdr:colOff>
      <xdr:row>84</xdr:row>
      <xdr:rowOff>77470</xdr:rowOff>
    </xdr:to>
    <xdr:cxnSp macro="">
      <xdr:nvCxnSpPr>
        <xdr:cNvPr id="198" name="直線コネクタ 197"/>
        <xdr:cNvCxnSpPr/>
      </xdr:nvCxnSpPr>
      <xdr:spPr>
        <a:xfrm>
          <a:off x="3225800" y="143764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99060</xdr:rowOff>
    </xdr:from>
    <xdr:to xmlns:xdr="http://schemas.openxmlformats.org/drawingml/2006/spreadsheetDrawing">
      <xdr:col>19</xdr:col>
      <xdr:colOff>184150</xdr:colOff>
      <xdr:row>84</xdr:row>
      <xdr:rowOff>29210</xdr:rowOff>
    </xdr:to>
    <xdr:sp macro="" textlink="">
      <xdr:nvSpPr>
        <xdr:cNvPr id="199" name="フローチャート: 判断 198"/>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39370</xdr:rowOff>
    </xdr:from>
    <xdr:ext cx="736600" cy="259080"/>
    <xdr:sp macro="" textlink="">
      <xdr:nvSpPr>
        <xdr:cNvPr id="200" name="テキスト ボックス 199"/>
        <xdr:cNvSpPr txBox="1"/>
      </xdr:nvSpPr>
      <xdr:spPr>
        <a:xfrm>
          <a:off x="3733800" y="14098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88265</xdr:rowOff>
    </xdr:from>
    <xdr:to xmlns:xdr="http://schemas.openxmlformats.org/drawingml/2006/spreadsheetDrawing">
      <xdr:col>15</xdr:col>
      <xdr:colOff>82550</xdr:colOff>
      <xdr:row>83</xdr:row>
      <xdr:rowOff>146050</xdr:rowOff>
    </xdr:to>
    <xdr:cxnSp macro="">
      <xdr:nvCxnSpPr>
        <xdr:cNvPr id="201" name="直線コネクタ 200"/>
        <xdr:cNvCxnSpPr/>
      </xdr:nvCxnSpPr>
      <xdr:spPr>
        <a:xfrm>
          <a:off x="2336800" y="143186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6985</xdr:rowOff>
    </xdr:from>
    <xdr:to xmlns:xdr="http://schemas.openxmlformats.org/drawingml/2006/spreadsheetDrawing">
      <xdr:col>15</xdr:col>
      <xdr:colOff>133350</xdr:colOff>
      <xdr:row>84</xdr:row>
      <xdr:rowOff>109220</xdr:rowOff>
    </xdr:to>
    <xdr:sp macro="" textlink="">
      <xdr:nvSpPr>
        <xdr:cNvPr id="202" name="フローチャート: 判断 201"/>
        <xdr:cNvSpPr/>
      </xdr:nvSpPr>
      <xdr:spPr>
        <a:xfrm>
          <a:off x="31750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93345</xdr:rowOff>
    </xdr:from>
    <xdr:ext cx="762000" cy="259080"/>
    <xdr:sp macro="" textlink="">
      <xdr:nvSpPr>
        <xdr:cNvPr id="203" name="テキスト ボックス 202"/>
        <xdr:cNvSpPr txBox="1"/>
      </xdr:nvSpPr>
      <xdr:spPr>
        <a:xfrm>
          <a:off x="2844800" y="1449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88265</xdr:rowOff>
    </xdr:from>
    <xdr:to xmlns:xdr="http://schemas.openxmlformats.org/drawingml/2006/spreadsheetDrawing">
      <xdr:col>11</xdr:col>
      <xdr:colOff>31750</xdr:colOff>
      <xdr:row>83</xdr:row>
      <xdr:rowOff>91440</xdr:rowOff>
    </xdr:to>
    <xdr:cxnSp macro="">
      <xdr:nvCxnSpPr>
        <xdr:cNvPr id="204" name="直線コネクタ 203"/>
        <xdr:cNvCxnSpPr/>
      </xdr:nvCxnSpPr>
      <xdr:spPr>
        <a:xfrm flipV="1">
          <a:off x="1447800" y="143186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5" name="フローチャート: 判断 204"/>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6" name="テキスト ボックス 205"/>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147955</xdr:rowOff>
    </xdr:from>
    <xdr:to xmlns:xdr="http://schemas.openxmlformats.org/drawingml/2006/spreadsheetDrawing">
      <xdr:col>7</xdr:col>
      <xdr:colOff>31750</xdr:colOff>
      <xdr:row>83</xdr:row>
      <xdr:rowOff>78105</xdr:rowOff>
    </xdr:to>
    <xdr:sp macro="" textlink="">
      <xdr:nvSpPr>
        <xdr:cNvPr id="207" name="フローチャート: 判断 206"/>
        <xdr:cNvSpPr/>
      </xdr:nvSpPr>
      <xdr:spPr>
        <a:xfrm>
          <a:off x="1397000" y="142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88265</xdr:rowOff>
    </xdr:from>
    <xdr:ext cx="762000" cy="258445"/>
    <xdr:sp macro="" textlink="">
      <xdr:nvSpPr>
        <xdr:cNvPr id="208" name="テキスト ボックス 207"/>
        <xdr:cNvSpPr txBox="1"/>
      </xdr:nvSpPr>
      <xdr:spPr>
        <a:xfrm>
          <a:off x="1066800" y="1397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89535</xdr:rowOff>
    </xdr:from>
    <xdr:to xmlns:xdr="http://schemas.openxmlformats.org/drawingml/2006/spreadsheetDrawing">
      <xdr:col>23</xdr:col>
      <xdr:colOff>184150</xdr:colOff>
      <xdr:row>85</xdr:row>
      <xdr:rowOff>19685</xdr:rowOff>
    </xdr:to>
    <xdr:sp macro="" textlink="">
      <xdr:nvSpPr>
        <xdr:cNvPr id="214" name="楕円 213"/>
        <xdr:cNvSpPr/>
      </xdr:nvSpPr>
      <xdr:spPr>
        <a:xfrm>
          <a:off x="4902200" y="144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61595</xdr:rowOff>
    </xdr:from>
    <xdr:ext cx="762000" cy="259080"/>
    <xdr:sp macro="" textlink="">
      <xdr:nvSpPr>
        <xdr:cNvPr id="215" name="人件費・物件費等の状況該当値テキスト"/>
        <xdr:cNvSpPr txBox="1"/>
      </xdr:nvSpPr>
      <xdr:spPr>
        <a:xfrm>
          <a:off x="5041900" y="1446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26670</xdr:rowOff>
    </xdr:from>
    <xdr:to xmlns:xdr="http://schemas.openxmlformats.org/drawingml/2006/spreadsheetDrawing">
      <xdr:col>19</xdr:col>
      <xdr:colOff>184150</xdr:colOff>
      <xdr:row>84</xdr:row>
      <xdr:rowOff>128270</xdr:rowOff>
    </xdr:to>
    <xdr:sp macro="" textlink="">
      <xdr:nvSpPr>
        <xdr:cNvPr id="216" name="楕円 215"/>
        <xdr:cNvSpPr/>
      </xdr:nvSpPr>
      <xdr:spPr>
        <a:xfrm>
          <a:off x="40640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113030</xdr:rowOff>
    </xdr:from>
    <xdr:ext cx="736600" cy="259080"/>
    <xdr:sp macro="" textlink="">
      <xdr:nvSpPr>
        <xdr:cNvPr id="217" name="テキスト ボックス 216"/>
        <xdr:cNvSpPr txBox="1"/>
      </xdr:nvSpPr>
      <xdr:spPr>
        <a:xfrm>
          <a:off x="3733800" y="14514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95250</xdr:rowOff>
    </xdr:from>
    <xdr:to xmlns:xdr="http://schemas.openxmlformats.org/drawingml/2006/spreadsheetDrawing">
      <xdr:col>15</xdr:col>
      <xdr:colOff>133350</xdr:colOff>
      <xdr:row>84</xdr:row>
      <xdr:rowOff>25400</xdr:rowOff>
    </xdr:to>
    <xdr:sp macro="" textlink="">
      <xdr:nvSpPr>
        <xdr:cNvPr id="218" name="楕円 217"/>
        <xdr:cNvSpPr/>
      </xdr:nvSpPr>
      <xdr:spPr>
        <a:xfrm>
          <a:off x="31750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35560</xdr:rowOff>
    </xdr:from>
    <xdr:ext cx="762000" cy="259080"/>
    <xdr:sp macro="" textlink="">
      <xdr:nvSpPr>
        <xdr:cNvPr id="219" name="テキスト ボックス 218"/>
        <xdr:cNvSpPr txBox="1"/>
      </xdr:nvSpPr>
      <xdr:spPr>
        <a:xfrm>
          <a:off x="2844800" y="1409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37465</xdr:rowOff>
    </xdr:from>
    <xdr:to xmlns:xdr="http://schemas.openxmlformats.org/drawingml/2006/spreadsheetDrawing">
      <xdr:col>11</xdr:col>
      <xdr:colOff>82550</xdr:colOff>
      <xdr:row>83</xdr:row>
      <xdr:rowOff>139065</xdr:rowOff>
    </xdr:to>
    <xdr:sp macro="" textlink="">
      <xdr:nvSpPr>
        <xdr:cNvPr id="220" name="楕円 219"/>
        <xdr:cNvSpPr/>
      </xdr:nvSpPr>
      <xdr:spPr>
        <a:xfrm>
          <a:off x="2286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123825</xdr:rowOff>
    </xdr:from>
    <xdr:ext cx="762000" cy="258445"/>
    <xdr:sp macro="" textlink="">
      <xdr:nvSpPr>
        <xdr:cNvPr id="221" name="テキスト ボックス 220"/>
        <xdr:cNvSpPr txBox="1"/>
      </xdr:nvSpPr>
      <xdr:spPr>
        <a:xfrm>
          <a:off x="1955800" y="14354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40640</xdr:rowOff>
    </xdr:from>
    <xdr:to xmlns:xdr="http://schemas.openxmlformats.org/drawingml/2006/spreadsheetDrawing">
      <xdr:col>7</xdr:col>
      <xdr:colOff>31750</xdr:colOff>
      <xdr:row>83</xdr:row>
      <xdr:rowOff>142240</xdr:rowOff>
    </xdr:to>
    <xdr:sp macro="" textlink="">
      <xdr:nvSpPr>
        <xdr:cNvPr id="222" name="楕円 221"/>
        <xdr:cNvSpPr/>
      </xdr:nvSpPr>
      <xdr:spPr>
        <a:xfrm>
          <a:off x="13970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127000</xdr:rowOff>
    </xdr:from>
    <xdr:ext cx="762000" cy="259080"/>
    <xdr:sp macro="" textlink="">
      <xdr:nvSpPr>
        <xdr:cNvPr id="223" name="テキスト ボックス 222"/>
        <xdr:cNvSpPr txBox="1"/>
      </xdr:nvSpPr>
      <xdr:spPr>
        <a:xfrm>
          <a:off x="1066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ラスパイレス指数は、例年同様に全国平均を下回り、また類似団体平均についても下</a:t>
          </a:r>
          <a:r>
            <a:rPr kumimoji="1" lang="ja-JP" altLang="en-US" sz="1100">
              <a:latin typeface="ＭＳ Ｐゴシック"/>
              <a:ea typeface="ＭＳ Ｐゴシック"/>
            </a:rPr>
            <a:t>回る結果となった。</a:t>
          </a:r>
          <a:r>
            <a:rPr kumimoji="1" lang="ja-JP" altLang="en-US" sz="1100">
              <a:latin typeface="ＭＳ Ｐゴシック"/>
              <a:ea typeface="ＭＳ Ｐゴシック"/>
            </a:rPr>
            <a:t>
　直近5ヶ年の数値を見るとほぼ同水準を保っているが、今後も国や県などの動向を注視しながら、引続き給与の適正化に努める。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40" name="テキスト ボックス 239"/>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44" name="テキスト ボックス 243"/>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50" name="テキスト ボックス 249"/>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69850</xdr:rowOff>
    </xdr:to>
    <xdr:cxnSp macro="">
      <xdr:nvCxnSpPr>
        <xdr:cNvPr id="256" name="直線コネクタ 255"/>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8445"/>
    <xdr:sp macro="" textlink="">
      <xdr:nvSpPr>
        <xdr:cNvPr id="257" name="給与水準   （国との比較）最小値テキスト"/>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9"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60" name="直線コネクタ 259"/>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113030</xdr:rowOff>
    </xdr:from>
    <xdr:to xmlns:xdr="http://schemas.openxmlformats.org/drawingml/2006/spreadsheetDrawing">
      <xdr:col>81</xdr:col>
      <xdr:colOff>44450</xdr:colOff>
      <xdr:row>84</xdr:row>
      <xdr:rowOff>113030</xdr:rowOff>
    </xdr:to>
    <xdr:cxnSp macro="">
      <xdr:nvCxnSpPr>
        <xdr:cNvPr id="261" name="直線コネクタ 260"/>
        <xdr:cNvCxnSpPr/>
      </xdr:nvCxnSpPr>
      <xdr:spPr>
        <a:xfrm>
          <a:off x="16179800" y="14514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48895</xdr:rowOff>
    </xdr:from>
    <xdr:ext cx="762000" cy="259080"/>
    <xdr:sp macro="" textlink="">
      <xdr:nvSpPr>
        <xdr:cNvPr id="262"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76835</xdr:rowOff>
    </xdr:from>
    <xdr:to xmlns:xdr="http://schemas.openxmlformats.org/drawingml/2006/spreadsheetDrawing">
      <xdr:col>81</xdr:col>
      <xdr:colOff>95250</xdr:colOff>
      <xdr:row>85</xdr:row>
      <xdr:rowOff>6985</xdr:rowOff>
    </xdr:to>
    <xdr:sp macro="" textlink="">
      <xdr:nvSpPr>
        <xdr:cNvPr id="263" name="フローチャート: 判断 262"/>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113030</xdr:rowOff>
    </xdr:from>
    <xdr:to xmlns:xdr="http://schemas.openxmlformats.org/drawingml/2006/spreadsheetDrawing">
      <xdr:col>77</xdr:col>
      <xdr:colOff>44450</xdr:colOff>
      <xdr:row>85</xdr:row>
      <xdr:rowOff>1905</xdr:rowOff>
    </xdr:to>
    <xdr:cxnSp macro="">
      <xdr:nvCxnSpPr>
        <xdr:cNvPr id="264" name="直線コネクタ 263"/>
        <xdr:cNvCxnSpPr/>
      </xdr:nvCxnSpPr>
      <xdr:spPr>
        <a:xfrm flipV="1">
          <a:off x="15290800" y="145148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76835</xdr:rowOff>
    </xdr:from>
    <xdr:to xmlns:xdr="http://schemas.openxmlformats.org/drawingml/2006/spreadsheetDrawing">
      <xdr:col>77</xdr:col>
      <xdr:colOff>95250</xdr:colOff>
      <xdr:row>85</xdr:row>
      <xdr:rowOff>6985</xdr:rowOff>
    </xdr:to>
    <xdr:sp macro="" textlink="">
      <xdr:nvSpPr>
        <xdr:cNvPr id="265" name="フローチャート: 判断 264"/>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163195</xdr:rowOff>
    </xdr:from>
    <xdr:ext cx="736600" cy="259080"/>
    <xdr:sp macro="" textlink="">
      <xdr:nvSpPr>
        <xdr:cNvPr id="266" name="テキスト ボックス 265"/>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82550</xdr:rowOff>
    </xdr:from>
    <xdr:to xmlns:xdr="http://schemas.openxmlformats.org/drawingml/2006/spreadsheetDrawing">
      <xdr:col>72</xdr:col>
      <xdr:colOff>203200</xdr:colOff>
      <xdr:row>85</xdr:row>
      <xdr:rowOff>1905</xdr:rowOff>
    </xdr:to>
    <xdr:cxnSp macro="">
      <xdr:nvCxnSpPr>
        <xdr:cNvPr id="267" name="直線コネクタ 266"/>
        <xdr:cNvCxnSpPr/>
      </xdr:nvCxnSpPr>
      <xdr:spPr>
        <a:xfrm>
          <a:off x="14401800" y="1448435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62230</xdr:rowOff>
    </xdr:from>
    <xdr:to xmlns:xdr="http://schemas.openxmlformats.org/drawingml/2006/spreadsheetDrawing">
      <xdr:col>73</xdr:col>
      <xdr:colOff>44450</xdr:colOff>
      <xdr:row>84</xdr:row>
      <xdr:rowOff>163830</xdr:rowOff>
    </xdr:to>
    <xdr:sp macro="" textlink="">
      <xdr:nvSpPr>
        <xdr:cNvPr id="268" name="フローチャート: 判断 267"/>
        <xdr:cNvSpPr/>
      </xdr:nvSpPr>
      <xdr:spPr>
        <a:xfrm>
          <a:off x="152400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2540</xdr:rowOff>
    </xdr:from>
    <xdr:ext cx="762000" cy="259080"/>
    <xdr:sp macro="" textlink="">
      <xdr:nvSpPr>
        <xdr:cNvPr id="269" name="テキスト ボックス 268"/>
        <xdr:cNvSpPr txBox="1"/>
      </xdr:nvSpPr>
      <xdr:spPr>
        <a:xfrm>
          <a:off x="14909800" y="1423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73025</xdr:rowOff>
    </xdr:from>
    <xdr:to xmlns:xdr="http://schemas.openxmlformats.org/drawingml/2006/spreadsheetDrawing">
      <xdr:col>68</xdr:col>
      <xdr:colOff>152400</xdr:colOff>
      <xdr:row>84</xdr:row>
      <xdr:rowOff>82550</xdr:rowOff>
    </xdr:to>
    <xdr:cxnSp macro="">
      <xdr:nvCxnSpPr>
        <xdr:cNvPr id="270" name="直線コネクタ 269"/>
        <xdr:cNvCxnSpPr/>
      </xdr:nvCxnSpPr>
      <xdr:spPr>
        <a:xfrm>
          <a:off x="13512800" y="1430337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76835</xdr:rowOff>
    </xdr:from>
    <xdr:to xmlns:xdr="http://schemas.openxmlformats.org/drawingml/2006/spreadsheetDrawing">
      <xdr:col>68</xdr:col>
      <xdr:colOff>203200</xdr:colOff>
      <xdr:row>85</xdr:row>
      <xdr:rowOff>6985</xdr:rowOff>
    </xdr:to>
    <xdr:sp macro="" textlink="">
      <xdr:nvSpPr>
        <xdr:cNvPr id="271" name="フローチャート: 判断 270"/>
        <xdr:cNvSpPr/>
      </xdr:nvSpPr>
      <xdr:spPr>
        <a:xfrm>
          <a:off x="14351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163195</xdr:rowOff>
    </xdr:from>
    <xdr:ext cx="762000" cy="259080"/>
    <xdr:sp macro="" textlink="">
      <xdr:nvSpPr>
        <xdr:cNvPr id="272" name="テキスト ボックス 271"/>
        <xdr:cNvSpPr txBox="1"/>
      </xdr:nvSpPr>
      <xdr:spPr>
        <a:xfrm>
          <a:off x="14020800" y="1456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62230</xdr:rowOff>
    </xdr:from>
    <xdr:to xmlns:xdr="http://schemas.openxmlformats.org/drawingml/2006/spreadsheetDrawing">
      <xdr:col>64</xdr:col>
      <xdr:colOff>152400</xdr:colOff>
      <xdr:row>84</xdr:row>
      <xdr:rowOff>163830</xdr:rowOff>
    </xdr:to>
    <xdr:sp macro="" textlink="">
      <xdr:nvSpPr>
        <xdr:cNvPr id="273" name="フローチャート: 判断 272"/>
        <xdr:cNvSpPr/>
      </xdr:nvSpPr>
      <xdr:spPr>
        <a:xfrm>
          <a:off x="134620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148590</xdr:rowOff>
    </xdr:from>
    <xdr:ext cx="762000" cy="259080"/>
    <xdr:sp macro="" textlink="">
      <xdr:nvSpPr>
        <xdr:cNvPr id="274" name="テキスト ボックス 273"/>
        <xdr:cNvSpPr txBox="1"/>
      </xdr:nvSpPr>
      <xdr:spPr>
        <a:xfrm>
          <a:off x="13131800" y="1455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62230</xdr:rowOff>
    </xdr:from>
    <xdr:to xmlns:xdr="http://schemas.openxmlformats.org/drawingml/2006/spreadsheetDrawing">
      <xdr:col>81</xdr:col>
      <xdr:colOff>95250</xdr:colOff>
      <xdr:row>84</xdr:row>
      <xdr:rowOff>163830</xdr:rowOff>
    </xdr:to>
    <xdr:sp macro="" textlink="">
      <xdr:nvSpPr>
        <xdr:cNvPr id="280" name="楕円 279"/>
        <xdr:cNvSpPr/>
      </xdr:nvSpPr>
      <xdr:spPr>
        <a:xfrm>
          <a:off x="169672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78740</xdr:rowOff>
    </xdr:from>
    <xdr:ext cx="762000" cy="259080"/>
    <xdr:sp macro="" textlink="">
      <xdr:nvSpPr>
        <xdr:cNvPr id="281" name="給与水準   （国との比較）該当値テキスト"/>
        <xdr:cNvSpPr txBox="1"/>
      </xdr:nvSpPr>
      <xdr:spPr>
        <a:xfrm>
          <a:off x="17106900" y="1430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62230</xdr:rowOff>
    </xdr:from>
    <xdr:to xmlns:xdr="http://schemas.openxmlformats.org/drawingml/2006/spreadsheetDrawing">
      <xdr:col>77</xdr:col>
      <xdr:colOff>95250</xdr:colOff>
      <xdr:row>84</xdr:row>
      <xdr:rowOff>163830</xdr:rowOff>
    </xdr:to>
    <xdr:sp macro="" textlink="">
      <xdr:nvSpPr>
        <xdr:cNvPr id="282" name="楕円 281"/>
        <xdr:cNvSpPr/>
      </xdr:nvSpPr>
      <xdr:spPr>
        <a:xfrm>
          <a:off x="161290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2540</xdr:rowOff>
    </xdr:from>
    <xdr:ext cx="736600" cy="259080"/>
    <xdr:sp macro="" textlink="">
      <xdr:nvSpPr>
        <xdr:cNvPr id="283" name="テキスト ボックス 282"/>
        <xdr:cNvSpPr txBox="1"/>
      </xdr:nvSpPr>
      <xdr:spPr>
        <a:xfrm>
          <a:off x="15798800" y="14232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122555</xdr:rowOff>
    </xdr:from>
    <xdr:to xmlns:xdr="http://schemas.openxmlformats.org/drawingml/2006/spreadsheetDrawing">
      <xdr:col>73</xdr:col>
      <xdr:colOff>44450</xdr:colOff>
      <xdr:row>85</xdr:row>
      <xdr:rowOff>52705</xdr:rowOff>
    </xdr:to>
    <xdr:sp macro="" textlink="">
      <xdr:nvSpPr>
        <xdr:cNvPr id="284" name="楕円 283"/>
        <xdr:cNvSpPr/>
      </xdr:nvSpPr>
      <xdr:spPr>
        <a:xfrm>
          <a:off x="152400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37465</xdr:rowOff>
    </xdr:from>
    <xdr:ext cx="762000" cy="259080"/>
    <xdr:sp macro="" textlink="">
      <xdr:nvSpPr>
        <xdr:cNvPr id="285" name="テキスト ボックス 284"/>
        <xdr:cNvSpPr txBox="1"/>
      </xdr:nvSpPr>
      <xdr:spPr>
        <a:xfrm>
          <a:off x="14909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143510</xdr:rowOff>
    </xdr:from>
    <xdr:ext cx="762000" cy="258445"/>
    <xdr:sp macro="" textlink="">
      <xdr:nvSpPr>
        <xdr:cNvPr id="287" name="テキスト ボックス 286"/>
        <xdr:cNvSpPr txBox="1"/>
      </xdr:nvSpPr>
      <xdr:spPr>
        <a:xfrm>
          <a:off x="14020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22225</xdr:rowOff>
    </xdr:from>
    <xdr:to xmlns:xdr="http://schemas.openxmlformats.org/drawingml/2006/spreadsheetDrawing">
      <xdr:col>64</xdr:col>
      <xdr:colOff>152400</xdr:colOff>
      <xdr:row>83</xdr:row>
      <xdr:rowOff>123825</xdr:rowOff>
    </xdr:to>
    <xdr:sp macro="" textlink="">
      <xdr:nvSpPr>
        <xdr:cNvPr id="288" name="楕円 287"/>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133985</xdr:rowOff>
    </xdr:from>
    <xdr:ext cx="762000" cy="258445"/>
    <xdr:sp macro="" textlink="">
      <xdr:nvSpPr>
        <xdr:cNvPr id="289" name="テキスト ボックス 288"/>
        <xdr:cNvSpPr txBox="1"/>
      </xdr:nvSpPr>
      <xdr:spPr>
        <a:xfrm>
          <a:off x="13131800" y="1402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人口千人当たり職員数は、類似団体内平均、全国平均、山梨県平均との比較では全てにおいて上回る結果となった。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3" name="テキスト ボックス 312"/>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5" name="テキスト ボックス 314"/>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135255</xdr:rowOff>
    </xdr:from>
    <xdr:to xmlns:xdr="http://schemas.openxmlformats.org/drawingml/2006/spreadsheetDrawing">
      <xdr:col>81</xdr:col>
      <xdr:colOff>44450</xdr:colOff>
      <xdr:row>68</xdr:row>
      <xdr:rowOff>17780</xdr:rowOff>
    </xdr:to>
    <xdr:cxnSp macro="">
      <xdr:nvCxnSpPr>
        <xdr:cNvPr id="319" name="直線コネクタ 318"/>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160655</xdr:rowOff>
    </xdr:from>
    <xdr:ext cx="762000" cy="259080"/>
    <xdr:sp macro="" textlink="">
      <xdr:nvSpPr>
        <xdr:cNvPr id="320" name="定員管理の状況最小値テキスト"/>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17780</xdr:rowOff>
    </xdr:from>
    <xdr:to xmlns:xdr="http://schemas.openxmlformats.org/drawingml/2006/spreadsheetDrawing">
      <xdr:col>81</xdr:col>
      <xdr:colOff>133350</xdr:colOff>
      <xdr:row>68</xdr:row>
      <xdr:rowOff>17780</xdr:rowOff>
    </xdr:to>
    <xdr:cxnSp macro="">
      <xdr:nvCxnSpPr>
        <xdr:cNvPr id="321" name="直線コネクタ 320"/>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50165</xdr:rowOff>
    </xdr:from>
    <xdr:ext cx="762000" cy="259080"/>
    <xdr:sp macro="" textlink="">
      <xdr:nvSpPr>
        <xdr:cNvPr id="322" name="定員管理の状況最大値テキスト"/>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135255</xdr:rowOff>
    </xdr:from>
    <xdr:to xmlns:xdr="http://schemas.openxmlformats.org/drawingml/2006/spreadsheetDrawing">
      <xdr:col>81</xdr:col>
      <xdr:colOff>133350</xdr:colOff>
      <xdr:row>59</xdr:row>
      <xdr:rowOff>135255</xdr:rowOff>
    </xdr:to>
    <xdr:cxnSp macro="">
      <xdr:nvCxnSpPr>
        <xdr:cNvPr id="323" name="直線コネクタ 322"/>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63500</xdr:rowOff>
    </xdr:from>
    <xdr:to xmlns:xdr="http://schemas.openxmlformats.org/drawingml/2006/spreadsheetDrawing">
      <xdr:col>81</xdr:col>
      <xdr:colOff>44450</xdr:colOff>
      <xdr:row>63</xdr:row>
      <xdr:rowOff>114300</xdr:rowOff>
    </xdr:to>
    <xdr:cxnSp macro="">
      <xdr:nvCxnSpPr>
        <xdr:cNvPr id="324" name="直線コネクタ 323"/>
        <xdr:cNvCxnSpPr/>
      </xdr:nvCxnSpPr>
      <xdr:spPr>
        <a:xfrm>
          <a:off x="16179800" y="108648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118745</xdr:rowOff>
    </xdr:from>
    <xdr:ext cx="762000" cy="259080"/>
    <xdr:sp macro="" textlink="">
      <xdr:nvSpPr>
        <xdr:cNvPr id="325" name="定員管理の状況平均値テキスト"/>
        <xdr:cNvSpPr txBox="1"/>
      </xdr:nvSpPr>
      <xdr:spPr>
        <a:xfrm>
          <a:off x="17106900" y="10577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102235</xdr:rowOff>
    </xdr:from>
    <xdr:to xmlns:xdr="http://schemas.openxmlformats.org/drawingml/2006/spreadsheetDrawing">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50165</xdr:rowOff>
    </xdr:from>
    <xdr:to xmlns:xdr="http://schemas.openxmlformats.org/drawingml/2006/spreadsheetDrawing">
      <xdr:col>77</xdr:col>
      <xdr:colOff>44450</xdr:colOff>
      <xdr:row>63</xdr:row>
      <xdr:rowOff>63500</xdr:rowOff>
    </xdr:to>
    <xdr:cxnSp macro="">
      <xdr:nvCxnSpPr>
        <xdr:cNvPr id="327" name="直線コネクタ 326"/>
        <xdr:cNvCxnSpPr/>
      </xdr:nvCxnSpPr>
      <xdr:spPr>
        <a:xfrm>
          <a:off x="15290800" y="10851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93980</xdr:rowOff>
    </xdr:from>
    <xdr:to xmlns:xdr="http://schemas.openxmlformats.org/drawingml/2006/spreadsheetDrawing">
      <xdr:col>77</xdr:col>
      <xdr:colOff>95250</xdr:colOff>
      <xdr:row>63</xdr:row>
      <xdr:rowOff>24130</xdr:rowOff>
    </xdr:to>
    <xdr:sp macro="" textlink="">
      <xdr:nvSpPr>
        <xdr:cNvPr id="328" name="フローチャート: 判断 327"/>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34290</xdr:rowOff>
    </xdr:from>
    <xdr:ext cx="736600" cy="259080"/>
    <xdr:sp macro="" textlink="">
      <xdr:nvSpPr>
        <xdr:cNvPr id="329" name="テキスト ボックス 328"/>
        <xdr:cNvSpPr txBox="1"/>
      </xdr:nvSpPr>
      <xdr:spPr>
        <a:xfrm>
          <a:off x="15798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50165</xdr:rowOff>
    </xdr:from>
    <xdr:to xmlns:xdr="http://schemas.openxmlformats.org/drawingml/2006/spreadsheetDrawing">
      <xdr:col>72</xdr:col>
      <xdr:colOff>203200</xdr:colOff>
      <xdr:row>63</xdr:row>
      <xdr:rowOff>53975</xdr:rowOff>
    </xdr:to>
    <xdr:cxnSp macro="">
      <xdr:nvCxnSpPr>
        <xdr:cNvPr id="330" name="直線コネクタ 329"/>
        <xdr:cNvCxnSpPr/>
      </xdr:nvCxnSpPr>
      <xdr:spPr>
        <a:xfrm flipV="1">
          <a:off x="14401800" y="10851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63</xdr:row>
      <xdr:rowOff>24765</xdr:rowOff>
    </xdr:from>
    <xdr:to xmlns:xdr="http://schemas.openxmlformats.org/drawingml/2006/spreadsheetDrawing">
      <xdr:col>73</xdr:col>
      <xdr:colOff>44450</xdr:colOff>
      <xdr:row>63</xdr:row>
      <xdr:rowOff>126365</xdr:rowOff>
    </xdr:to>
    <xdr:sp macro="" textlink="">
      <xdr:nvSpPr>
        <xdr:cNvPr id="331" name="フローチャート: 判断 330"/>
        <xdr:cNvSpPr/>
      </xdr:nvSpPr>
      <xdr:spPr>
        <a:xfrm>
          <a:off x="15240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111125</xdr:rowOff>
    </xdr:from>
    <xdr:ext cx="762000" cy="258445"/>
    <xdr:sp macro="" textlink="">
      <xdr:nvSpPr>
        <xdr:cNvPr id="332" name="テキスト ボックス 331"/>
        <xdr:cNvSpPr txBox="1"/>
      </xdr:nvSpPr>
      <xdr:spPr>
        <a:xfrm>
          <a:off x="14909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26035</xdr:rowOff>
    </xdr:from>
    <xdr:to xmlns:xdr="http://schemas.openxmlformats.org/drawingml/2006/spreadsheetDrawing">
      <xdr:col>68</xdr:col>
      <xdr:colOff>152400</xdr:colOff>
      <xdr:row>63</xdr:row>
      <xdr:rowOff>53975</xdr:rowOff>
    </xdr:to>
    <xdr:cxnSp macro="">
      <xdr:nvCxnSpPr>
        <xdr:cNvPr id="333" name="直線コネクタ 332"/>
        <xdr:cNvCxnSpPr/>
      </xdr:nvCxnSpPr>
      <xdr:spPr>
        <a:xfrm>
          <a:off x="13512800" y="108273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162560</xdr:rowOff>
    </xdr:from>
    <xdr:to xmlns:xdr="http://schemas.openxmlformats.org/drawingml/2006/spreadsheetDrawing">
      <xdr:col>68</xdr:col>
      <xdr:colOff>203200</xdr:colOff>
      <xdr:row>63</xdr:row>
      <xdr:rowOff>92710</xdr:rowOff>
    </xdr:to>
    <xdr:sp macro="" textlink="">
      <xdr:nvSpPr>
        <xdr:cNvPr id="334" name="フローチャート: 判断 333"/>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102870</xdr:rowOff>
    </xdr:from>
    <xdr:ext cx="762000" cy="259080"/>
    <xdr:sp macro="" textlink="">
      <xdr:nvSpPr>
        <xdr:cNvPr id="335" name="テキスト ボックス 334"/>
        <xdr:cNvSpPr txBox="1"/>
      </xdr:nvSpPr>
      <xdr:spPr>
        <a:xfrm>
          <a:off x="14020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151765</xdr:rowOff>
    </xdr:from>
    <xdr:to xmlns:xdr="http://schemas.openxmlformats.org/drawingml/2006/spreadsheetDrawing">
      <xdr:col>64</xdr:col>
      <xdr:colOff>152400</xdr:colOff>
      <xdr:row>63</xdr:row>
      <xdr:rowOff>81915</xdr:rowOff>
    </xdr:to>
    <xdr:sp macro="" textlink="">
      <xdr:nvSpPr>
        <xdr:cNvPr id="336" name="フローチャート: 判断 335"/>
        <xdr:cNvSpPr/>
      </xdr:nvSpPr>
      <xdr:spPr>
        <a:xfrm>
          <a:off x="134620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66675</xdr:rowOff>
    </xdr:from>
    <xdr:ext cx="762000" cy="258445"/>
    <xdr:sp macro="" textlink="">
      <xdr:nvSpPr>
        <xdr:cNvPr id="337" name="テキスト ボックス 336"/>
        <xdr:cNvSpPr txBox="1"/>
      </xdr:nvSpPr>
      <xdr:spPr>
        <a:xfrm>
          <a:off x="13131800" y="10868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63500</xdr:rowOff>
    </xdr:from>
    <xdr:to xmlns:xdr="http://schemas.openxmlformats.org/drawingml/2006/spreadsheetDrawing">
      <xdr:col>81</xdr:col>
      <xdr:colOff>95250</xdr:colOff>
      <xdr:row>63</xdr:row>
      <xdr:rowOff>165100</xdr:rowOff>
    </xdr:to>
    <xdr:sp macro="" textlink="">
      <xdr:nvSpPr>
        <xdr:cNvPr id="343" name="楕円 342"/>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35560</xdr:rowOff>
    </xdr:from>
    <xdr:ext cx="762000" cy="259080"/>
    <xdr:sp macro="" textlink="">
      <xdr:nvSpPr>
        <xdr:cNvPr id="344" name="定員管理の状況該当値テキスト"/>
        <xdr:cNvSpPr txBox="1"/>
      </xdr:nvSpPr>
      <xdr:spPr>
        <a:xfrm>
          <a:off x="171069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12700</xdr:rowOff>
    </xdr:from>
    <xdr:to xmlns:xdr="http://schemas.openxmlformats.org/drawingml/2006/spreadsheetDrawing">
      <xdr:col>77</xdr:col>
      <xdr:colOff>95250</xdr:colOff>
      <xdr:row>63</xdr:row>
      <xdr:rowOff>114300</xdr:rowOff>
    </xdr:to>
    <xdr:sp macro="" textlink="">
      <xdr:nvSpPr>
        <xdr:cNvPr id="345" name="楕円 344"/>
        <xdr:cNvSpPr/>
      </xdr:nvSpPr>
      <xdr:spPr>
        <a:xfrm>
          <a:off x="161290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99060</xdr:rowOff>
    </xdr:from>
    <xdr:ext cx="736600" cy="258445"/>
    <xdr:sp macro="" textlink="">
      <xdr:nvSpPr>
        <xdr:cNvPr id="346" name="テキスト ボックス 345"/>
        <xdr:cNvSpPr txBox="1"/>
      </xdr:nvSpPr>
      <xdr:spPr>
        <a:xfrm>
          <a:off x="15798800" y="10900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170815</xdr:rowOff>
    </xdr:from>
    <xdr:to xmlns:xdr="http://schemas.openxmlformats.org/drawingml/2006/spreadsheetDrawing">
      <xdr:col>73</xdr:col>
      <xdr:colOff>44450</xdr:colOff>
      <xdr:row>63</xdr:row>
      <xdr:rowOff>100965</xdr:rowOff>
    </xdr:to>
    <xdr:sp macro="" textlink="">
      <xdr:nvSpPr>
        <xdr:cNvPr id="347" name="楕円 346"/>
        <xdr:cNvSpPr/>
      </xdr:nvSpPr>
      <xdr:spPr>
        <a:xfrm>
          <a:off x="15240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111125</xdr:rowOff>
    </xdr:from>
    <xdr:ext cx="762000" cy="258445"/>
    <xdr:sp macro="" textlink="">
      <xdr:nvSpPr>
        <xdr:cNvPr id="348" name="テキスト ボックス 347"/>
        <xdr:cNvSpPr txBox="1"/>
      </xdr:nvSpPr>
      <xdr:spPr>
        <a:xfrm>
          <a:off x="14909800" y="1056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3175</xdr:rowOff>
    </xdr:from>
    <xdr:to xmlns:xdr="http://schemas.openxmlformats.org/drawingml/2006/spreadsheetDrawing">
      <xdr:col>68</xdr:col>
      <xdr:colOff>203200</xdr:colOff>
      <xdr:row>63</xdr:row>
      <xdr:rowOff>104775</xdr:rowOff>
    </xdr:to>
    <xdr:sp macro="" textlink="">
      <xdr:nvSpPr>
        <xdr:cNvPr id="349" name="楕円 348"/>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89535</xdr:rowOff>
    </xdr:from>
    <xdr:ext cx="762000" cy="258445"/>
    <xdr:sp macro="" textlink="">
      <xdr:nvSpPr>
        <xdr:cNvPr id="350" name="テキスト ボックス 349"/>
        <xdr:cNvSpPr txBox="1"/>
      </xdr:nvSpPr>
      <xdr:spPr>
        <a:xfrm>
          <a:off x="14020800" y="10890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146685</xdr:rowOff>
    </xdr:from>
    <xdr:to xmlns:xdr="http://schemas.openxmlformats.org/drawingml/2006/spreadsheetDrawing">
      <xdr:col>64</xdr:col>
      <xdr:colOff>152400</xdr:colOff>
      <xdr:row>63</xdr:row>
      <xdr:rowOff>76835</xdr:rowOff>
    </xdr:to>
    <xdr:sp macro="" textlink="">
      <xdr:nvSpPr>
        <xdr:cNvPr id="351" name="楕円 350"/>
        <xdr:cNvSpPr/>
      </xdr:nvSpPr>
      <xdr:spPr>
        <a:xfrm>
          <a:off x="13462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86995</xdr:rowOff>
    </xdr:from>
    <xdr:ext cx="762000" cy="258445"/>
    <xdr:sp macro="" textlink="">
      <xdr:nvSpPr>
        <xdr:cNvPr id="352" name="テキスト ボックス 351"/>
        <xdr:cNvSpPr txBox="1"/>
      </xdr:nvSpPr>
      <xdr:spPr>
        <a:xfrm>
          <a:off x="13131800" y="1054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solidFill>
                <a:sysClr val="windowText" lastClr="000000"/>
              </a:solidFill>
              <a:latin typeface="ＭＳ Ｐゴシック"/>
              <a:ea typeface="ＭＳ Ｐゴシック"/>
            </a:rPr>
            <a:t>　実質公債費率は、類似団体内平均、全国平均、山梨県平均と比較して、すべて上回る結果となり、前年度と比べて0.9ポイント悪化している。
　分子を構成する公債費等は、合併特例債等の元利償還金の減少など</a:t>
          </a:r>
          <a:r>
            <a:rPr kumimoji="1" lang="ja-JP" altLang="en-US" sz="800">
              <a:solidFill>
                <a:sysClr val="windowText" lastClr="000000"/>
              </a:solidFill>
              <a:latin typeface="ＭＳ Ｐゴシック"/>
              <a:ea typeface="ＭＳ Ｐゴシック"/>
            </a:rPr>
            <a:t>があったものの、東部地域水道企業団による生活基盤施設耐震化等交付金事業の令和3年度からの事業の繰り越し分が令和4年度に行われたことに伴う負担金の大幅な増加などにより、前年度よりも54,428千円増加したうえ、普通交付税算入額が減少したことなどにより、分子全体では74,688千円増加した。
　分母を構成する普通交付税については、臨時財政対策債発行可能額が減少したことなどにより、標準財政規模が前年度に比べ202,665千円の減少となった。
　単年度の実質公債費比率は前年と比べ約1.5ポイント上がり、また数値の低かった令和元年度（単年度実質公債費比率10.49539）が算定から外れ、結果的に前年度に比べ0.9ポイント上昇した。</a:t>
          </a:r>
          <a:endParaRPr kumimoji="1" lang="ja-JP" altLang="en-US" sz="800">
            <a:solidFill>
              <a:sysClr val="windowText" lastClr="000000"/>
            </a:solidFill>
            <a:latin typeface="ＭＳ Ｐゴシック"/>
            <a:ea typeface="ＭＳ Ｐゴシック"/>
          </a:endParaRPr>
        </a:p>
        <a:p>
          <a:r>
            <a:rPr kumimoji="1" lang="ja-JP" altLang="en-US" sz="800">
              <a:solidFill>
                <a:sysClr val="windowText" lastClr="000000"/>
              </a:solidFill>
              <a:latin typeface="ＭＳ Ｐゴシック"/>
              <a:ea typeface="ＭＳ Ｐゴシック"/>
            </a:rPr>
            <a:t>　</a:t>
          </a:r>
          <a:r>
            <a:rPr kumimoji="1" lang="ja-JP" altLang="en-US" sz="800">
              <a:solidFill>
                <a:sysClr val="windowText" lastClr="000000"/>
              </a:solidFill>
              <a:latin typeface="ＭＳ Ｐゴシック"/>
              <a:ea typeface="ＭＳ Ｐゴシック"/>
            </a:rPr>
            <a:t>今後については、発行期限が令和７年度まで延長された緊急防災・減災事業債や緊急自然災害防止対策事業債などの交付税措置の優遇された地方債の集中的な発行も予想されることから、微増に転じていくものとみられ、合わせて</a:t>
          </a:r>
          <a:r>
            <a:rPr kumimoji="1" lang="ja-JP" altLang="en-US" sz="800">
              <a:solidFill>
                <a:sysClr val="windowText" lastClr="000000"/>
              </a:solidFill>
              <a:latin typeface="ＭＳ Ｐゴシック"/>
              <a:ea typeface="ＭＳ Ｐゴシック"/>
            </a:rPr>
            <a:t>公営企業への繰入金などの増加も見込まれるため、連結ベースでの財政健全化に努め、将来を見据えた比率抑制に努める。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74" name="テキスト ボックス 373"/>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6" name="テキスト ボックス 375"/>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50800</xdr:rowOff>
    </xdr:to>
    <xdr:cxnSp macro="">
      <xdr:nvCxnSpPr>
        <xdr:cNvPr id="383" name="直線コネクタ 382"/>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23495</xdr:rowOff>
    </xdr:from>
    <xdr:ext cx="762000" cy="259080"/>
    <xdr:sp macro="" textlink="">
      <xdr:nvSpPr>
        <xdr:cNvPr id="384"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50800</xdr:rowOff>
    </xdr:from>
    <xdr:to xmlns:xdr="http://schemas.openxmlformats.org/drawingml/2006/spreadsheetDrawing">
      <xdr:col>81</xdr:col>
      <xdr:colOff>133350</xdr:colOff>
      <xdr:row>45</xdr:row>
      <xdr:rowOff>50800</xdr:rowOff>
    </xdr:to>
    <xdr:cxnSp macro="">
      <xdr:nvCxnSpPr>
        <xdr:cNvPr id="385" name="直線コネクタ 384"/>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37465</xdr:rowOff>
    </xdr:from>
    <xdr:ext cx="762000" cy="259080"/>
    <xdr:sp macro="" textlink="">
      <xdr:nvSpPr>
        <xdr:cNvPr id="386" name="公債費負担の状況最大値テキスト"/>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87" name="直線コネクタ 386"/>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38100</xdr:rowOff>
    </xdr:from>
    <xdr:to xmlns:xdr="http://schemas.openxmlformats.org/drawingml/2006/spreadsheetDrawing">
      <xdr:col>81</xdr:col>
      <xdr:colOff>44450</xdr:colOff>
      <xdr:row>43</xdr:row>
      <xdr:rowOff>140970</xdr:rowOff>
    </xdr:to>
    <xdr:cxnSp macro="">
      <xdr:nvCxnSpPr>
        <xdr:cNvPr id="388" name="直線コネクタ 387"/>
        <xdr:cNvCxnSpPr/>
      </xdr:nvCxnSpPr>
      <xdr:spPr>
        <a:xfrm>
          <a:off x="16179800" y="74104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24765</xdr:rowOff>
    </xdr:from>
    <xdr:ext cx="762000" cy="259080"/>
    <xdr:sp macro="" textlink="">
      <xdr:nvSpPr>
        <xdr:cNvPr id="389" name="公債費負担の状況平均値テキスト"/>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8255</xdr:rowOff>
    </xdr:from>
    <xdr:to xmlns:xdr="http://schemas.openxmlformats.org/drawingml/2006/spreadsheetDrawing">
      <xdr:col>81</xdr:col>
      <xdr:colOff>95250</xdr:colOff>
      <xdr:row>41</xdr:row>
      <xdr:rowOff>109855</xdr:rowOff>
    </xdr:to>
    <xdr:sp macro="" textlink="">
      <xdr:nvSpPr>
        <xdr:cNvPr id="390" name="フローチャート: 判断 389"/>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151765</xdr:rowOff>
    </xdr:from>
    <xdr:to xmlns:xdr="http://schemas.openxmlformats.org/drawingml/2006/spreadsheetDrawing">
      <xdr:col>77</xdr:col>
      <xdr:colOff>44450</xdr:colOff>
      <xdr:row>43</xdr:row>
      <xdr:rowOff>38100</xdr:rowOff>
    </xdr:to>
    <xdr:cxnSp macro="">
      <xdr:nvCxnSpPr>
        <xdr:cNvPr id="391" name="直線コネクタ 390"/>
        <xdr:cNvCxnSpPr/>
      </xdr:nvCxnSpPr>
      <xdr:spPr>
        <a:xfrm>
          <a:off x="15290800" y="73526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168275</xdr:rowOff>
    </xdr:from>
    <xdr:to xmlns:xdr="http://schemas.openxmlformats.org/drawingml/2006/spreadsheetDrawing">
      <xdr:col>77</xdr:col>
      <xdr:colOff>95250</xdr:colOff>
      <xdr:row>41</xdr:row>
      <xdr:rowOff>98425</xdr:rowOff>
    </xdr:to>
    <xdr:sp macro="" textlink="">
      <xdr:nvSpPr>
        <xdr:cNvPr id="392" name="フローチャート: 判断 391"/>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109220</xdr:rowOff>
    </xdr:from>
    <xdr:ext cx="736600" cy="258445"/>
    <xdr:sp macro="" textlink="">
      <xdr:nvSpPr>
        <xdr:cNvPr id="393" name="テキスト ボックス 392"/>
        <xdr:cNvSpPr txBox="1"/>
      </xdr:nvSpPr>
      <xdr:spPr>
        <a:xfrm>
          <a:off x="15798800" y="6795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128905</xdr:rowOff>
    </xdr:from>
    <xdr:to xmlns:xdr="http://schemas.openxmlformats.org/drawingml/2006/spreadsheetDrawing">
      <xdr:col>72</xdr:col>
      <xdr:colOff>203200</xdr:colOff>
      <xdr:row>42</xdr:row>
      <xdr:rowOff>151765</xdr:rowOff>
    </xdr:to>
    <xdr:cxnSp macro="">
      <xdr:nvCxnSpPr>
        <xdr:cNvPr id="394" name="直線コネクタ 393"/>
        <xdr:cNvCxnSpPr/>
      </xdr:nvCxnSpPr>
      <xdr:spPr>
        <a:xfrm>
          <a:off x="14401800" y="73298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42545</xdr:rowOff>
    </xdr:from>
    <xdr:to xmlns:xdr="http://schemas.openxmlformats.org/drawingml/2006/spreadsheetDrawing">
      <xdr:col>73</xdr:col>
      <xdr:colOff>44450</xdr:colOff>
      <xdr:row>41</xdr:row>
      <xdr:rowOff>144145</xdr:rowOff>
    </xdr:to>
    <xdr:sp macro="" textlink="">
      <xdr:nvSpPr>
        <xdr:cNvPr id="395" name="フローチャート: 判断 394"/>
        <xdr:cNvSpPr/>
      </xdr:nvSpPr>
      <xdr:spPr>
        <a:xfrm>
          <a:off x="15240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154940</xdr:rowOff>
    </xdr:from>
    <xdr:ext cx="762000" cy="258445"/>
    <xdr:sp macro="" textlink="">
      <xdr:nvSpPr>
        <xdr:cNvPr id="396" name="テキスト ボックス 395"/>
        <xdr:cNvSpPr txBox="1"/>
      </xdr:nvSpPr>
      <xdr:spPr>
        <a:xfrm>
          <a:off x="14909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94615</xdr:rowOff>
    </xdr:from>
    <xdr:to xmlns:xdr="http://schemas.openxmlformats.org/drawingml/2006/spreadsheetDrawing">
      <xdr:col>68</xdr:col>
      <xdr:colOff>152400</xdr:colOff>
      <xdr:row>42</xdr:row>
      <xdr:rowOff>128905</xdr:rowOff>
    </xdr:to>
    <xdr:cxnSp macro="">
      <xdr:nvCxnSpPr>
        <xdr:cNvPr id="397" name="直線コネクタ 396"/>
        <xdr:cNvCxnSpPr/>
      </xdr:nvCxnSpPr>
      <xdr:spPr>
        <a:xfrm>
          <a:off x="13512800" y="7295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53975</xdr:rowOff>
    </xdr:from>
    <xdr:to xmlns:xdr="http://schemas.openxmlformats.org/drawingml/2006/spreadsheetDrawing">
      <xdr:col>68</xdr:col>
      <xdr:colOff>203200</xdr:colOff>
      <xdr:row>41</xdr:row>
      <xdr:rowOff>155575</xdr:rowOff>
    </xdr:to>
    <xdr:sp macro="" textlink="">
      <xdr:nvSpPr>
        <xdr:cNvPr id="398" name="フローチャート: 判断 397"/>
        <xdr:cNvSpPr/>
      </xdr:nvSpPr>
      <xdr:spPr>
        <a:xfrm>
          <a:off x="14351000" y="70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166370</xdr:rowOff>
    </xdr:from>
    <xdr:ext cx="762000" cy="258445"/>
    <xdr:sp macro="" textlink="">
      <xdr:nvSpPr>
        <xdr:cNvPr id="399" name="テキスト ボックス 398"/>
        <xdr:cNvSpPr txBox="1"/>
      </xdr:nvSpPr>
      <xdr:spPr>
        <a:xfrm>
          <a:off x="14020800" y="685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42545</xdr:rowOff>
    </xdr:from>
    <xdr:to xmlns:xdr="http://schemas.openxmlformats.org/drawingml/2006/spreadsheetDrawing">
      <xdr:col>64</xdr:col>
      <xdr:colOff>152400</xdr:colOff>
      <xdr:row>41</xdr:row>
      <xdr:rowOff>144145</xdr:rowOff>
    </xdr:to>
    <xdr:sp macro="" textlink="">
      <xdr:nvSpPr>
        <xdr:cNvPr id="400" name="フローチャート: 判断 399"/>
        <xdr:cNvSpPr/>
      </xdr:nvSpPr>
      <xdr:spPr>
        <a:xfrm>
          <a:off x="13462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154940</xdr:rowOff>
    </xdr:from>
    <xdr:ext cx="762000" cy="258445"/>
    <xdr:sp macro="" textlink="">
      <xdr:nvSpPr>
        <xdr:cNvPr id="401" name="テキスト ボックス 400"/>
        <xdr:cNvSpPr txBox="1"/>
      </xdr:nvSpPr>
      <xdr:spPr>
        <a:xfrm>
          <a:off x="13131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90170</xdr:rowOff>
    </xdr:from>
    <xdr:to xmlns:xdr="http://schemas.openxmlformats.org/drawingml/2006/spreadsheetDrawing">
      <xdr:col>81</xdr:col>
      <xdr:colOff>95250</xdr:colOff>
      <xdr:row>44</xdr:row>
      <xdr:rowOff>20320</xdr:rowOff>
    </xdr:to>
    <xdr:sp macro="" textlink="">
      <xdr:nvSpPr>
        <xdr:cNvPr id="407" name="楕円 406"/>
        <xdr:cNvSpPr/>
      </xdr:nvSpPr>
      <xdr:spPr>
        <a:xfrm>
          <a:off x="16967200" y="74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62230</xdr:rowOff>
    </xdr:from>
    <xdr:ext cx="762000" cy="259080"/>
    <xdr:sp macro="" textlink="">
      <xdr:nvSpPr>
        <xdr:cNvPr id="408" name="公債費負担の状況該当値テキスト"/>
        <xdr:cNvSpPr txBox="1"/>
      </xdr:nvSpPr>
      <xdr:spPr>
        <a:xfrm>
          <a:off x="17106900" y="743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158750</xdr:rowOff>
    </xdr:from>
    <xdr:to xmlns:xdr="http://schemas.openxmlformats.org/drawingml/2006/spreadsheetDrawing">
      <xdr:col>77</xdr:col>
      <xdr:colOff>95250</xdr:colOff>
      <xdr:row>43</xdr:row>
      <xdr:rowOff>88900</xdr:rowOff>
    </xdr:to>
    <xdr:sp macro="" textlink="">
      <xdr:nvSpPr>
        <xdr:cNvPr id="409" name="楕円 408"/>
        <xdr:cNvSpPr/>
      </xdr:nvSpPr>
      <xdr:spPr>
        <a:xfrm>
          <a:off x="16129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73660</xdr:rowOff>
    </xdr:from>
    <xdr:ext cx="736600" cy="259080"/>
    <xdr:sp macro="" textlink="">
      <xdr:nvSpPr>
        <xdr:cNvPr id="410" name="テキスト ボックス 409"/>
        <xdr:cNvSpPr txBox="1"/>
      </xdr:nvSpPr>
      <xdr:spPr>
        <a:xfrm>
          <a:off x="15798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100965</xdr:rowOff>
    </xdr:from>
    <xdr:to xmlns:xdr="http://schemas.openxmlformats.org/drawingml/2006/spreadsheetDrawing">
      <xdr:col>73</xdr:col>
      <xdr:colOff>44450</xdr:colOff>
      <xdr:row>43</xdr:row>
      <xdr:rowOff>31115</xdr:rowOff>
    </xdr:to>
    <xdr:sp macro="" textlink="">
      <xdr:nvSpPr>
        <xdr:cNvPr id="411" name="楕円 410"/>
        <xdr:cNvSpPr/>
      </xdr:nvSpPr>
      <xdr:spPr>
        <a:xfrm>
          <a:off x="15240000" y="7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15875</xdr:rowOff>
    </xdr:from>
    <xdr:ext cx="762000" cy="259080"/>
    <xdr:sp macro="" textlink="">
      <xdr:nvSpPr>
        <xdr:cNvPr id="412" name="テキスト ボックス 411"/>
        <xdr:cNvSpPr txBox="1"/>
      </xdr:nvSpPr>
      <xdr:spPr>
        <a:xfrm>
          <a:off x="149098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78105</xdr:rowOff>
    </xdr:from>
    <xdr:to xmlns:xdr="http://schemas.openxmlformats.org/drawingml/2006/spreadsheetDrawing">
      <xdr:col>68</xdr:col>
      <xdr:colOff>203200</xdr:colOff>
      <xdr:row>43</xdr:row>
      <xdr:rowOff>8255</xdr:rowOff>
    </xdr:to>
    <xdr:sp macro="" textlink="">
      <xdr:nvSpPr>
        <xdr:cNvPr id="413" name="楕円 412"/>
        <xdr:cNvSpPr/>
      </xdr:nvSpPr>
      <xdr:spPr>
        <a:xfrm>
          <a:off x="14351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164465</xdr:rowOff>
    </xdr:from>
    <xdr:ext cx="762000" cy="259080"/>
    <xdr:sp macro="" textlink="">
      <xdr:nvSpPr>
        <xdr:cNvPr id="414" name="テキスト ボックス 413"/>
        <xdr:cNvSpPr txBox="1"/>
      </xdr:nvSpPr>
      <xdr:spPr>
        <a:xfrm>
          <a:off x="14020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43815</xdr:rowOff>
    </xdr:from>
    <xdr:to xmlns:xdr="http://schemas.openxmlformats.org/drawingml/2006/spreadsheetDrawing">
      <xdr:col>64</xdr:col>
      <xdr:colOff>152400</xdr:colOff>
      <xdr:row>42</xdr:row>
      <xdr:rowOff>145415</xdr:rowOff>
    </xdr:to>
    <xdr:sp macro="" textlink="">
      <xdr:nvSpPr>
        <xdr:cNvPr id="415" name="楕円 414"/>
        <xdr:cNvSpPr/>
      </xdr:nvSpPr>
      <xdr:spPr>
        <a:xfrm>
          <a:off x="13462000" y="72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130175</xdr:rowOff>
    </xdr:from>
    <xdr:ext cx="762000" cy="259080"/>
    <xdr:sp macro="" textlink="">
      <xdr:nvSpPr>
        <xdr:cNvPr id="416" name="テキスト ボックス 415"/>
        <xdr:cNvSpPr txBox="1"/>
      </xdr:nvSpPr>
      <xdr:spPr>
        <a:xfrm>
          <a:off x="13131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9" name="テキスト ボックス 41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将来負担比率は、類似団体内平均、全国平均、山梨県平均と比較して、すべて上回る結果となっているものの、前年度と比べて12.9ポイント改善している。
　分母を構成する普通交付税が令和4年度普通交付税額の再算定によって、81,248千円が追加交付されたものの、臨時財政対策債発行可能額が昨年度と比べて、299,069千円減少したこと等で、標準財政規模の額が前年度に比べ202,665千円減となった。
　一方分子の方は、充当可能財源等の基準財政需要額算入見込額が前年度に比べて648,921千円減少したが、充当可能基金が前年度に比べて939,228千円増加したこと等により、充当可能財源等全体としては前年度に比べて285,519千円増加した。また合併特例事業債（前年度比△368,540千円）や緊急防災・減災事業債（前年度比△141,088千円）などの地方債残高が減少したことなどにより、将来負担額全体が前年度に比べて594,577千円減少した。
　結果、分母の減少額に対し、分子の減少額が上回ったため、前年度から△12.9ポイントとなった。</a:t>
          </a:r>
          <a:endParaRPr kumimoji="1" lang="ja-JP" altLang="en-US" sz="900">
            <a:latin typeface="ＭＳ Ｐゴシック"/>
            <a:ea typeface="ＭＳ Ｐゴシック"/>
          </a:endParaRPr>
        </a:p>
        <a:p>
          <a:r>
            <a:rPr kumimoji="1" lang="ja-JP" altLang="en-US" sz="900">
              <a:latin typeface="ＭＳ Ｐゴシック"/>
              <a:ea typeface="ＭＳ Ｐゴシック"/>
            </a:rPr>
            <a:t>　</a:t>
          </a:r>
          <a:r>
            <a:rPr kumimoji="1" lang="ja-JP" altLang="en-US" sz="900">
              <a:latin typeface="ＭＳ Ｐゴシック"/>
              <a:ea typeface="ＭＳ Ｐゴシック"/>
            </a:rPr>
            <a:t>今後においても、市債の新規発行額を</a:t>
          </a:r>
          <a:r>
            <a:rPr kumimoji="1" lang="ja-JP" altLang="en-US" sz="900">
              <a:latin typeface="ＭＳ Ｐゴシック"/>
              <a:ea typeface="ＭＳ Ｐゴシック"/>
            </a:rPr>
            <a:t>元金償還額の範囲内に抑制するという基本スタンスを堅持しつつ、</a:t>
          </a:r>
          <a:r>
            <a:rPr kumimoji="1" lang="ja-JP" altLang="en-US" sz="900">
              <a:latin typeface="ＭＳ Ｐゴシック"/>
              <a:ea typeface="ＭＳ Ｐゴシック"/>
            </a:rPr>
            <a:t>将来の負担を軽減できるよう、</a:t>
          </a:r>
          <a:r>
            <a:rPr kumimoji="1" lang="ja-JP" altLang="en-US" sz="900">
              <a:latin typeface="ＭＳ Ｐゴシック"/>
              <a:ea typeface="ＭＳ Ｐゴシック"/>
            </a:rPr>
            <a:t>交付税措置を加味した適正な借入を行うなど継続して財政の健全化に努める。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30" name="テキスト ボックス 42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3" name="直線コネクタ 43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4" name="テキスト ボックス 433"/>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5" name="直線コネクタ 43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6" name="テキスト ボックス 43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7" name="直線コネクタ 43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8" name="テキスト ボックス 43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9" name="直線コネクタ 43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40" name="テキスト ボックス 43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153035</xdr:rowOff>
    </xdr:to>
    <xdr:cxnSp macro="">
      <xdr:nvCxnSpPr>
        <xdr:cNvPr id="443" name="直線コネクタ 442"/>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125095</xdr:rowOff>
    </xdr:from>
    <xdr:ext cx="762000" cy="258445"/>
    <xdr:sp macro="" textlink="">
      <xdr:nvSpPr>
        <xdr:cNvPr id="444" name="将来負担の状況最小値テキスト"/>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153035</xdr:rowOff>
    </xdr:from>
    <xdr:to xmlns:xdr="http://schemas.openxmlformats.org/drawingml/2006/spreadsheetDrawing">
      <xdr:col>81</xdr:col>
      <xdr:colOff>133350</xdr:colOff>
      <xdr:row>20</xdr:row>
      <xdr:rowOff>153035</xdr:rowOff>
    </xdr:to>
    <xdr:cxnSp macro="">
      <xdr:nvCxnSpPr>
        <xdr:cNvPr id="445" name="直線コネクタ 444"/>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7" name="直線コネクタ 44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1905</xdr:rowOff>
    </xdr:from>
    <xdr:to xmlns:xdr="http://schemas.openxmlformats.org/drawingml/2006/spreadsheetDrawing">
      <xdr:col>81</xdr:col>
      <xdr:colOff>44450</xdr:colOff>
      <xdr:row>15</xdr:row>
      <xdr:rowOff>64135</xdr:rowOff>
    </xdr:to>
    <xdr:cxnSp macro="">
      <xdr:nvCxnSpPr>
        <xdr:cNvPr id="448" name="直線コネクタ 447"/>
        <xdr:cNvCxnSpPr/>
      </xdr:nvCxnSpPr>
      <xdr:spPr>
        <a:xfrm flipV="1">
          <a:off x="16179800" y="257365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101600</xdr:rowOff>
    </xdr:from>
    <xdr:ext cx="762000" cy="259080"/>
    <xdr:sp macro="" textlink="">
      <xdr:nvSpPr>
        <xdr:cNvPr id="449" name="将来負担の状況平均値テキスト"/>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85090</xdr:rowOff>
    </xdr:from>
    <xdr:to xmlns:xdr="http://schemas.openxmlformats.org/drawingml/2006/spreadsheetDrawing">
      <xdr:col>81</xdr:col>
      <xdr:colOff>95250</xdr:colOff>
      <xdr:row>15</xdr:row>
      <xdr:rowOff>15240</xdr:rowOff>
    </xdr:to>
    <xdr:sp macro="" textlink="">
      <xdr:nvSpPr>
        <xdr:cNvPr id="450" name="フローチャート: 判断 449"/>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64135</xdr:rowOff>
    </xdr:from>
    <xdr:to xmlns:xdr="http://schemas.openxmlformats.org/drawingml/2006/spreadsheetDrawing">
      <xdr:col>77</xdr:col>
      <xdr:colOff>44450</xdr:colOff>
      <xdr:row>15</xdr:row>
      <xdr:rowOff>148590</xdr:rowOff>
    </xdr:to>
    <xdr:cxnSp macro="">
      <xdr:nvCxnSpPr>
        <xdr:cNvPr id="451" name="直線コネクタ 450"/>
        <xdr:cNvCxnSpPr/>
      </xdr:nvCxnSpPr>
      <xdr:spPr>
        <a:xfrm flipV="1">
          <a:off x="15290800" y="26358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121285</xdr:rowOff>
    </xdr:from>
    <xdr:to xmlns:xdr="http://schemas.openxmlformats.org/drawingml/2006/spreadsheetDrawing">
      <xdr:col>77</xdr:col>
      <xdr:colOff>95250</xdr:colOff>
      <xdr:row>15</xdr:row>
      <xdr:rowOff>52070</xdr:rowOff>
    </xdr:to>
    <xdr:sp macro="" textlink="">
      <xdr:nvSpPr>
        <xdr:cNvPr id="452" name="フローチャート: 判断 451"/>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61595</xdr:rowOff>
    </xdr:from>
    <xdr:ext cx="736600" cy="259080"/>
    <xdr:sp macro="" textlink="">
      <xdr:nvSpPr>
        <xdr:cNvPr id="453" name="テキスト ボックス 452"/>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148590</xdr:rowOff>
    </xdr:from>
    <xdr:to xmlns:xdr="http://schemas.openxmlformats.org/drawingml/2006/spreadsheetDrawing">
      <xdr:col>72</xdr:col>
      <xdr:colOff>203200</xdr:colOff>
      <xdr:row>16</xdr:row>
      <xdr:rowOff>14605</xdr:rowOff>
    </xdr:to>
    <xdr:cxnSp macro="">
      <xdr:nvCxnSpPr>
        <xdr:cNvPr id="454" name="直線コネクタ 453"/>
        <xdr:cNvCxnSpPr/>
      </xdr:nvCxnSpPr>
      <xdr:spPr>
        <a:xfrm flipV="1">
          <a:off x="14401800" y="27203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156845</xdr:rowOff>
    </xdr:from>
    <xdr:to xmlns:xdr="http://schemas.openxmlformats.org/drawingml/2006/spreadsheetDrawing">
      <xdr:col>73</xdr:col>
      <xdr:colOff>44450</xdr:colOff>
      <xdr:row>15</xdr:row>
      <xdr:rowOff>86995</xdr:rowOff>
    </xdr:to>
    <xdr:sp macro="" textlink="">
      <xdr:nvSpPr>
        <xdr:cNvPr id="455" name="フローチャート: 判断 454"/>
        <xdr:cNvSpPr/>
      </xdr:nvSpPr>
      <xdr:spPr>
        <a:xfrm>
          <a:off x="15240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97790</xdr:rowOff>
    </xdr:from>
    <xdr:ext cx="762000" cy="258445"/>
    <xdr:sp macro="" textlink="">
      <xdr:nvSpPr>
        <xdr:cNvPr id="456" name="テキスト ボックス 455"/>
        <xdr:cNvSpPr txBox="1"/>
      </xdr:nvSpPr>
      <xdr:spPr>
        <a:xfrm>
          <a:off x="14909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14605</xdr:rowOff>
    </xdr:from>
    <xdr:to xmlns:xdr="http://schemas.openxmlformats.org/drawingml/2006/spreadsheetDrawing">
      <xdr:col>68</xdr:col>
      <xdr:colOff>152400</xdr:colOff>
      <xdr:row>16</xdr:row>
      <xdr:rowOff>43180</xdr:rowOff>
    </xdr:to>
    <xdr:cxnSp macro="">
      <xdr:nvCxnSpPr>
        <xdr:cNvPr id="457" name="直線コネクタ 456"/>
        <xdr:cNvCxnSpPr/>
      </xdr:nvCxnSpPr>
      <xdr:spPr>
        <a:xfrm flipV="1">
          <a:off x="13512800" y="27578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15240</xdr:rowOff>
    </xdr:from>
    <xdr:to xmlns:xdr="http://schemas.openxmlformats.org/drawingml/2006/spreadsheetDrawing">
      <xdr:col>68</xdr:col>
      <xdr:colOff>203200</xdr:colOff>
      <xdr:row>15</xdr:row>
      <xdr:rowOff>116840</xdr:rowOff>
    </xdr:to>
    <xdr:sp macro="" textlink="">
      <xdr:nvSpPr>
        <xdr:cNvPr id="458" name="フローチャート: 判断 457"/>
        <xdr:cNvSpPr/>
      </xdr:nvSpPr>
      <xdr:spPr>
        <a:xfrm>
          <a:off x="14351000" y="25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127000</xdr:rowOff>
    </xdr:from>
    <xdr:ext cx="762000" cy="259080"/>
    <xdr:sp macro="" textlink="">
      <xdr:nvSpPr>
        <xdr:cNvPr id="459" name="テキスト ボックス 458"/>
        <xdr:cNvSpPr txBox="1"/>
      </xdr:nvSpPr>
      <xdr:spPr>
        <a:xfrm>
          <a:off x="14020800" y="23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11430</xdr:rowOff>
    </xdr:from>
    <xdr:to xmlns:xdr="http://schemas.openxmlformats.org/drawingml/2006/spreadsheetDrawing">
      <xdr:col>64</xdr:col>
      <xdr:colOff>152400</xdr:colOff>
      <xdr:row>15</xdr:row>
      <xdr:rowOff>113030</xdr:rowOff>
    </xdr:to>
    <xdr:sp macro="" textlink="">
      <xdr:nvSpPr>
        <xdr:cNvPr id="460" name="フローチャート: 判断 459"/>
        <xdr:cNvSpPr/>
      </xdr:nvSpPr>
      <xdr:spPr>
        <a:xfrm>
          <a:off x="13462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123190</xdr:rowOff>
    </xdr:from>
    <xdr:ext cx="762000" cy="258445"/>
    <xdr:sp macro="" textlink="">
      <xdr:nvSpPr>
        <xdr:cNvPr id="461" name="テキスト ボックス 460"/>
        <xdr:cNvSpPr txBox="1"/>
      </xdr:nvSpPr>
      <xdr:spPr>
        <a:xfrm>
          <a:off x="13131800" y="235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122555</xdr:rowOff>
    </xdr:from>
    <xdr:to xmlns:xdr="http://schemas.openxmlformats.org/drawingml/2006/spreadsheetDrawing">
      <xdr:col>81</xdr:col>
      <xdr:colOff>95250</xdr:colOff>
      <xdr:row>15</xdr:row>
      <xdr:rowOff>52705</xdr:rowOff>
    </xdr:to>
    <xdr:sp macro="" textlink="">
      <xdr:nvSpPr>
        <xdr:cNvPr id="467" name="楕円 466"/>
        <xdr:cNvSpPr/>
      </xdr:nvSpPr>
      <xdr:spPr>
        <a:xfrm>
          <a:off x="16967200" y="25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170815</xdr:rowOff>
    </xdr:from>
    <xdr:ext cx="762000" cy="258445"/>
    <xdr:sp macro="" textlink="">
      <xdr:nvSpPr>
        <xdr:cNvPr id="468" name="将来負担の状況該当値テキスト"/>
        <xdr:cNvSpPr txBox="1"/>
      </xdr:nvSpPr>
      <xdr:spPr>
        <a:xfrm>
          <a:off x="17106900" y="257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13335</xdr:rowOff>
    </xdr:from>
    <xdr:to xmlns:xdr="http://schemas.openxmlformats.org/drawingml/2006/spreadsheetDrawing">
      <xdr:col>77</xdr:col>
      <xdr:colOff>95250</xdr:colOff>
      <xdr:row>15</xdr:row>
      <xdr:rowOff>114935</xdr:rowOff>
    </xdr:to>
    <xdr:sp macro="" textlink="">
      <xdr:nvSpPr>
        <xdr:cNvPr id="469" name="楕円 468"/>
        <xdr:cNvSpPr/>
      </xdr:nvSpPr>
      <xdr:spPr>
        <a:xfrm>
          <a:off x="16129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99695</xdr:rowOff>
    </xdr:from>
    <xdr:ext cx="736600" cy="258445"/>
    <xdr:sp macro="" textlink="">
      <xdr:nvSpPr>
        <xdr:cNvPr id="470" name="テキスト ボックス 469"/>
        <xdr:cNvSpPr txBox="1"/>
      </xdr:nvSpPr>
      <xdr:spPr>
        <a:xfrm>
          <a:off x="15798800" y="2671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97790</xdr:rowOff>
    </xdr:from>
    <xdr:to xmlns:xdr="http://schemas.openxmlformats.org/drawingml/2006/spreadsheetDrawing">
      <xdr:col>73</xdr:col>
      <xdr:colOff>44450</xdr:colOff>
      <xdr:row>16</xdr:row>
      <xdr:rowOff>27940</xdr:rowOff>
    </xdr:to>
    <xdr:sp macro="" textlink="">
      <xdr:nvSpPr>
        <xdr:cNvPr id="471" name="楕円 470"/>
        <xdr:cNvSpPr/>
      </xdr:nvSpPr>
      <xdr:spPr>
        <a:xfrm>
          <a:off x="152400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12700</xdr:rowOff>
    </xdr:from>
    <xdr:ext cx="762000" cy="259080"/>
    <xdr:sp macro="" textlink="">
      <xdr:nvSpPr>
        <xdr:cNvPr id="472" name="テキスト ボックス 471"/>
        <xdr:cNvSpPr txBox="1"/>
      </xdr:nvSpPr>
      <xdr:spPr>
        <a:xfrm>
          <a:off x="149098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135255</xdr:rowOff>
    </xdr:from>
    <xdr:to xmlns:xdr="http://schemas.openxmlformats.org/drawingml/2006/spreadsheetDrawing">
      <xdr:col>68</xdr:col>
      <xdr:colOff>203200</xdr:colOff>
      <xdr:row>16</xdr:row>
      <xdr:rowOff>65405</xdr:rowOff>
    </xdr:to>
    <xdr:sp macro="" textlink="">
      <xdr:nvSpPr>
        <xdr:cNvPr id="473" name="楕円 472"/>
        <xdr:cNvSpPr/>
      </xdr:nvSpPr>
      <xdr:spPr>
        <a:xfrm>
          <a:off x="14351000" y="27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50165</xdr:rowOff>
    </xdr:from>
    <xdr:ext cx="762000" cy="259080"/>
    <xdr:sp macro="" textlink="">
      <xdr:nvSpPr>
        <xdr:cNvPr id="474" name="テキスト ボックス 473"/>
        <xdr:cNvSpPr txBox="1"/>
      </xdr:nvSpPr>
      <xdr:spPr>
        <a:xfrm>
          <a:off x="140208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163830</xdr:rowOff>
    </xdr:from>
    <xdr:to xmlns:xdr="http://schemas.openxmlformats.org/drawingml/2006/spreadsheetDrawing">
      <xdr:col>64</xdr:col>
      <xdr:colOff>152400</xdr:colOff>
      <xdr:row>16</xdr:row>
      <xdr:rowOff>93980</xdr:rowOff>
    </xdr:to>
    <xdr:sp macro="" textlink="">
      <xdr:nvSpPr>
        <xdr:cNvPr id="475" name="楕円 474"/>
        <xdr:cNvSpPr/>
      </xdr:nvSpPr>
      <xdr:spPr>
        <a:xfrm>
          <a:off x="1346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78740</xdr:rowOff>
    </xdr:from>
    <xdr:ext cx="762000" cy="259080"/>
    <xdr:sp macro="" textlink="">
      <xdr:nvSpPr>
        <xdr:cNvPr id="476" name="テキスト ボックス 475"/>
        <xdr:cNvSpPr txBox="1"/>
      </xdr:nvSpPr>
      <xdr:spPr>
        <a:xfrm>
          <a:off x="131318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人件費は、</a:t>
          </a:r>
          <a:r>
            <a:rPr kumimoji="1" lang="ja-JP" altLang="en-US" sz="1100">
              <a:solidFill>
                <a:sysClr val="windowText" lastClr="000000"/>
              </a:solidFill>
              <a:latin typeface="ＭＳ Ｐゴシック"/>
              <a:ea typeface="ＭＳ Ｐゴシック"/>
            </a:rPr>
            <a:t/>
          </a:r>
          <a:r>
            <a:rPr kumimoji="1" lang="ja-JP" altLang="en-US" sz="1100">
              <a:solidFill>
                <a:sysClr val="windowText" lastClr="000000"/>
              </a:solidFill>
              <a:latin typeface="ＭＳ Ｐゴシック"/>
              <a:ea typeface="ＭＳ Ｐゴシック"/>
            </a:rPr>
            <a:t>類似団体内平均</a:t>
          </a:r>
          <a:r>
            <a:rPr kumimoji="1" lang="ja-JP" altLang="en-US" sz="1100">
              <a:solidFill>
                <a:sysClr val="windowText" lastClr="000000"/>
              </a:solidFill>
              <a:latin typeface="ＭＳ Ｐゴシック"/>
              <a:ea typeface="ＭＳ Ｐゴシック"/>
            </a:rPr>
            <a:t>と</a:t>
          </a:r>
          <a:r>
            <a:rPr kumimoji="1" lang="ja-JP" altLang="en-US" sz="1100">
              <a:solidFill>
                <a:sysClr val="windowText" lastClr="000000"/>
              </a:solidFill>
              <a:latin typeface="ＭＳ Ｐゴシック"/>
              <a:ea typeface="ＭＳ Ｐゴシック"/>
            </a:rPr>
            <a:t>山梨県平均を上回っているが、</a:t>
          </a:r>
          <a:r>
            <a:rPr kumimoji="1" lang="ja-JP" altLang="en-US" sz="1100">
              <a:solidFill>
                <a:sysClr val="windowText" lastClr="000000"/>
              </a:solidFill>
              <a:latin typeface="ＭＳ Ｐゴシック"/>
              <a:ea typeface="ＭＳ Ｐゴシック"/>
            </a:rPr>
            <a:t>全国平均は下</a:t>
          </a:r>
          <a:r>
            <a:rPr kumimoji="1" lang="ja-JP" altLang="en-US" sz="1100">
              <a:solidFill>
                <a:sysClr val="windowText" lastClr="000000"/>
              </a:solidFill>
              <a:latin typeface="ＭＳ Ｐゴシック"/>
              <a:ea typeface="ＭＳ Ｐゴシック"/>
            </a:rPr>
            <a:t>回っている状況である。</a:t>
          </a:r>
          <a:r>
            <a:rPr kumimoji="1" lang="ja-JP" altLang="en-US" sz="1100">
              <a:solidFill>
                <a:sysClr val="windowText" lastClr="000000"/>
              </a:solidFill>
              <a:latin typeface="ＭＳ Ｐゴシック"/>
              <a:ea typeface="ＭＳ Ｐゴシック"/>
            </a:rPr>
            <a:t>
　分母となる経常一般財源等が前年度より減少したが、職員数の増加に伴い、分子の</a:t>
          </a:r>
          <a:r>
            <a:rPr kumimoji="1" lang="ja-JP" altLang="en-US" sz="1100">
              <a:solidFill>
                <a:sysClr val="windowText" lastClr="000000"/>
              </a:solidFill>
              <a:latin typeface="ＭＳ Ｐゴシック"/>
              <a:ea typeface="ＭＳ Ｐゴシック"/>
            </a:rPr>
            <a:t>人件費充当一般財源等も増加したことにより数値が増加する結果となった。</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a:r>
          <a:r>
            <a:rPr kumimoji="1" lang="ja-JP" altLang="en-US" sz="1100">
              <a:solidFill>
                <a:sysClr val="windowText" lastClr="000000"/>
              </a:solidFill>
              <a:latin typeface="ＭＳ Ｐゴシック"/>
              <a:ea typeface="ＭＳ Ｐゴシック"/>
            </a:rPr>
            <a:t>　今後も引続き行政改革に取り組み、職員の適正配置や人件費削減に努める。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50800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50800</xdr:rowOff>
    </xdr:from>
    <xdr:to xmlns:xdr="http://schemas.openxmlformats.org/drawingml/2006/spreadsheetDrawing">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31750</xdr:rowOff>
    </xdr:from>
    <xdr:to xmlns:xdr="http://schemas.openxmlformats.org/drawingml/2006/spreadsheetDrawing">
      <xdr:col>24</xdr:col>
      <xdr:colOff>25400</xdr:colOff>
      <xdr:row>38</xdr:row>
      <xdr:rowOff>50800</xdr:rowOff>
    </xdr:to>
    <xdr:cxnSp macro="">
      <xdr:nvCxnSpPr>
        <xdr:cNvPr id="66" name="直線コネクタ 65"/>
        <xdr:cNvCxnSpPr/>
      </xdr:nvCxnSpPr>
      <xdr:spPr>
        <a:xfrm>
          <a:off x="3987800" y="63754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60960</xdr:rowOff>
    </xdr:from>
    <xdr:ext cx="762000" cy="259080"/>
    <xdr:sp macro="" textlink="">
      <xdr:nvSpPr>
        <xdr:cNvPr id="67" name="人件費平均値テキスト"/>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44450</xdr:rowOff>
    </xdr:from>
    <xdr:to xmlns:xdr="http://schemas.openxmlformats.org/drawingml/2006/spreadsheetDrawing">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31750</xdr:rowOff>
    </xdr:from>
    <xdr:to xmlns:xdr="http://schemas.openxmlformats.org/drawingml/2006/spreadsheetDrawing">
      <xdr:col>19</xdr:col>
      <xdr:colOff>187325</xdr:colOff>
      <xdr:row>39</xdr:row>
      <xdr:rowOff>57150</xdr:rowOff>
    </xdr:to>
    <xdr:cxnSp macro="">
      <xdr:nvCxnSpPr>
        <xdr:cNvPr id="69" name="直線コネクタ 68"/>
        <xdr:cNvCxnSpPr/>
      </xdr:nvCxnSpPr>
      <xdr:spPr>
        <a:xfrm flipV="1">
          <a:off x="3098800" y="637540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127000</xdr:rowOff>
    </xdr:from>
    <xdr:to xmlns:xdr="http://schemas.openxmlformats.org/drawingml/2006/spreadsheetDrawing">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67310</xdr:rowOff>
    </xdr:from>
    <xdr:ext cx="731520" cy="259080"/>
    <xdr:sp macro="" textlink="">
      <xdr:nvSpPr>
        <xdr:cNvPr id="71" name="テキスト ボックス 70"/>
        <xdr:cNvSpPr txBox="1"/>
      </xdr:nvSpPr>
      <xdr:spPr>
        <a:xfrm>
          <a:off x="3606800" y="6068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120650</xdr:rowOff>
    </xdr:from>
    <xdr:to xmlns:xdr="http://schemas.openxmlformats.org/drawingml/2006/spreadsheetDrawing">
      <xdr:col>15</xdr:col>
      <xdr:colOff>98425</xdr:colOff>
      <xdr:row>39</xdr:row>
      <xdr:rowOff>57150</xdr:rowOff>
    </xdr:to>
    <xdr:cxnSp macro="">
      <xdr:nvCxnSpPr>
        <xdr:cNvPr id="72" name="直線コネクタ 71"/>
        <xdr:cNvCxnSpPr/>
      </xdr:nvCxnSpPr>
      <xdr:spPr>
        <a:xfrm>
          <a:off x="2209800" y="646430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146050</xdr:rowOff>
    </xdr:from>
    <xdr:to xmlns:xdr="http://schemas.openxmlformats.org/drawingml/2006/spreadsheetDrawing">
      <xdr:col>15</xdr:col>
      <xdr:colOff>149225</xdr:colOff>
      <xdr:row>38</xdr:row>
      <xdr:rowOff>76200</xdr:rowOff>
    </xdr:to>
    <xdr:sp macro="" textlink="">
      <xdr:nvSpPr>
        <xdr:cNvPr id="73" name="フローチャート: 判断 72"/>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86360</xdr:rowOff>
    </xdr:from>
    <xdr:ext cx="762000" cy="254000"/>
    <xdr:sp macro="" textlink="">
      <xdr:nvSpPr>
        <xdr:cNvPr id="74" name="テキスト ボックス 73"/>
        <xdr:cNvSpPr txBox="1"/>
      </xdr:nvSpPr>
      <xdr:spPr>
        <a:xfrm>
          <a:off x="2717800" y="6258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95250</xdr:rowOff>
    </xdr:from>
    <xdr:to xmlns:xdr="http://schemas.openxmlformats.org/drawingml/2006/spreadsheetDrawing">
      <xdr:col>11</xdr:col>
      <xdr:colOff>9525</xdr:colOff>
      <xdr:row>37</xdr:row>
      <xdr:rowOff>120650</xdr:rowOff>
    </xdr:to>
    <xdr:cxnSp macro="">
      <xdr:nvCxnSpPr>
        <xdr:cNvPr id="75" name="直線コネクタ 74"/>
        <xdr:cNvCxnSpPr/>
      </xdr:nvCxnSpPr>
      <xdr:spPr>
        <a:xfrm>
          <a:off x="1320800" y="6438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69850</xdr:rowOff>
    </xdr:from>
    <xdr:to xmlns:xdr="http://schemas.openxmlformats.org/drawingml/2006/spreadsheetDrawing">
      <xdr:col>11</xdr:col>
      <xdr:colOff>60325</xdr:colOff>
      <xdr:row>38</xdr:row>
      <xdr:rowOff>0</xdr:rowOff>
    </xdr:to>
    <xdr:sp macro="" textlink="">
      <xdr:nvSpPr>
        <xdr:cNvPr id="76" name="フローチャート: 判断 75"/>
        <xdr:cNvSpPr/>
      </xdr:nvSpPr>
      <xdr:spPr>
        <a:xfrm>
          <a:off x="2159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xdr:rowOff>
    </xdr:from>
    <xdr:ext cx="756920" cy="259080"/>
    <xdr:sp macro="" textlink="">
      <xdr:nvSpPr>
        <xdr:cNvPr id="77" name="テキスト ボックス 76"/>
        <xdr:cNvSpPr txBox="1"/>
      </xdr:nvSpPr>
      <xdr:spPr>
        <a:xfrm>
          <a:off x="1828800" y="6182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95250</xdr:rowOff>
    </xdr:from>
    <xdr:to xmlns:xdr="http://schemas.openxmlformats.org/drawingml/2006/spreadsheetDrawing">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xdr:rowOff>
    </xdr:from>
    <xdr:ext cx="756920" cy="259080"/>
    <xdr:sp macro="" textlink="">
      <xdr:nvSpPr>
        <xdr:cNvPr id="79" name="テキスト ボックス 78"/>
        <xdr:cNvSpPr txBox="1"/>
      </xdr:nvSpPr>
      <xdr:spPr>
        <a:xfrm>
          <a:off x="939800" y="652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0</xdr:rowOff>
    </xdr:from>
    <xdr:to xmlns:xdr="http://schemas.openxmlformats.org/drawingml/2006/spreadsheetDrawing">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143510</xdr:rowOff>
    </xdr:from>
    <xdr:ext cx="762000" cy="254000"/>
    <xdr:sp macro="" textlink="">
      <xdr:nvSpPr>
        <xdr:cNvPr id="86" name="人件費該当値テキスト"/>
        <xdr:cNvSpPr txBox="1"/>
      </xdr:nvSpPr>
      <xdr:spPr>
        <a:xfrm>
          <a:off x="4914900" y="6487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152400</xdr:rowOff>
    </xdr:from>
    <xdr:to xmlns:xdr="http://schemas.openxmlformats.org/drawingml/2006/spreadsheetDrawing">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67310</xdr:rowOff>
    </xdr:from>
    <xdr:ext cx="731520" cy="259080"/>
    <xdr:sp macro="" textlink="">
      <xdr:nvSpPr>
        <xdr:cNvPr id="88" name="テキスト ボックス 87"/>
        <xdr:cNvSpPr txBox="1"/>
      </xdr:nvSpPr>
      <xdr:spPr>
        <a:xfrm>
          <a:off x="3606800" y="6410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6350</xdr:rowOff>
    </xdr:from>
    <xdr:to xmlns:xdr="http://schemas.openxmlformats.org/drawingml/2006/spreadsheetDrawing">
      <xdr:col>15</xdr:col>
      <xdr:colOff>149225</xdr:colOff>
      <xdr:row>39</xdr:row>
      <xdr:rowOff>107950</xdr:rowOff>
    </xdr:to>
    <xdr:sp macro="" textlink="">
      <xdr:nvSpPr>
        <xdr:cNvPr id="89" name="楕円 88"/>
        <xdr:cNvSpPr/>
      </xdr:nvSpPr>
      <xdr:spPr>
        <a:xfrm>
          <a:off x="3048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92710</xdr:rowOff>
    </xdr:from>
    <xdr:ext cx="762000" cy="259080"/>
    <xdr:sp macro="" textlink="">
      <xdr:nvSpPr>
        <xdr:cNvPr id="90" name="テキスト ボックス 89"/>
        <xdr:cNvSpPr txBox="1"/>
      </xdr:nvSpPr>
      <xdr:spPr>
        <a:xfrm>
          <a:off x="2717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69850</xdr:rowOff>
    </xdr:from>
    <xdr:to xmlns:xdr="http://schemas.openxmlformats.org/drawingml/2006/spreadsheetDrawing">
      <xdr:col>11</xdr:col>
      <xdr:colOff>60325</xdr:colOff>
      <xdr:row>38</xdr:row>
      <xdr:rowOff>0</xdr:rowOff>
    </xdr:to>
    <xdr:sp macro="" textlink="">
      <xdr:nvSpPr>
        <xdr:cNvPr id="91" name="楕円 90"/>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156210</xdr:rowOff>
    </xdr:from>
    <xdr:ext cx="756920" cy="254000"/>
    <xdr:sp macro="" textlink="">
      <xdr:nvSpPr>
        <xdr:cNvPr id="92" name="テキスト ボックス 91"/>
        <xdr:cNvSpPr txBox="1"/>
      </xdr:nvSpPr>
      <xdr:spPr>
        <a:xfrm>
          <a:off x="1828800" y="6499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44450</xdr:rowOff>
    </xdr:from>
    <xdr:to xmlns:xdr="http://schemas.openxmlformats.org/drawingml/2006/spreadsheetDrawing">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156210</xdr:rowOff>
    </xdr:from>
    <xdr:ext cx="756920" cy="254000"/>
    <xdr:sp macro="" textlink="">
      <xdr:nvSpPr>
        <xdr:cNvPr id="94" name="テキスト ボックス 93"/>
        <xdr:cNvSpPr txBox="1"/>
      </xdr:nvSpPr>
      <xdr:spPr>
        <a:xfrm>
          <a:off x="939800" y="6156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なお、分子となる物件費充当一般財源等は、学校給食費管理運営事業等</a:t>
          </a:r>
          <a:r>
            <a:rPr kumimoji="1" lang="ja-JP" altLang="en-US" sz="1100">
              <a:latin typeface="ＭＳ Ｐゴシック"/>
              <a:ea typeface="ＭＳ Ｐゴシック"/>
            </a:rPr>
            <a:t>により増加</a:t>
          </a:r>
          <a:r>
            <a:rPr kumimoji="1" lang="ja-JP" altLang="en-US" sz="1000">
              <a:latin typeface="ＭＳ Ｐゴシック"/>
              <a:ea typeface="ＭＳ Ｐゴシック"/>
            </a:rPr>
            <a:t>したが、分母となる経常一般財源等が普通交付税を筆頭に減少したため、数値は前年度より0.9ポイント増加する結果となった。
　今後も引続き行政改革に取組み、コスト削減に努める。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85090</xdr:rowOff>
    </xdr:from>
    <xdr:to xmlns:xdr="http://schemas.openxmlformats.org/drawingml/2006/spreadsheetDrawing">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34290</xdr:rowOff>
    </xdr:from>
    <xdr:ext cx="762000" cy="259080"/>
    <xdr:sp macro="" textlink="">
      <xdr:nvSpPr>
        <xdr:cNvPr id="123"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196850</xdr:colOff>
      <xdr:row>21</xdr:row>
      <xdr:rowOff>62230</xdr:rowOff>
    </xdr:to>
    <xdr:cxnSp macro="">
      <xdr:nvCxnSpPr>
        <xdr:cNvPr id="124" name="直線コネクタ 123"/>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0</xdr:rowOff>
    </xdr:from>
    <xdr:ext cx="762000" cy="259080"/>
    <xdr:sp macro="" textlink="">
      <xdr:nvSpPr>
        <xdr:cNvPr id="125"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85090</xdr:rowOff>
    </xdr:from>
    <xdr:to xmlns:xdr="http://schemas.openxmlformats.org/drawingml/2006/spreadsheetDrawing">
      <xdr:col>82</xdr:col>
      <xdr:colOff>196850</xdr:colOff>
      <xdr:row>13</xdr:row>
      <xdr:rowOff>85090</xdr:rowOff>
    </xdr:to>
    <xdr:cxnSp macro="">
      <xdr:nvCxnSpPr>
        <xdr:cNvPr id="126" name="直線コネクタ 125"/>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130810</xdr:rowOff>
    </xdr:from>
    <xdr:to xmlns:xdr="http://schemas.openxmlformats.org/drawingml/2006/spreadsheetDrawing">
      <xdr:col>82</xdr:col>
      <xdr:colOff>107950</xdr:colOff>
      <xdr:row>18</xdr:row>
      <xdr:rowOff>27940</xdr:rowOff>
    </xdr:to>
    <xdr:cxnSp macro="">
      <xdr:nvCxnSpPr>
        <xdr:cNvPr id="127" name="直線コネクタ 126"/>
        <xdr:cNvCxnSpPr/>
      </xdr:nvCxnSpPr>
      <xdr:spPr>
        <a:xfrm>
          <a:off x="15671800" y="3045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168910</xdr:rowOff>
    </xdr:from>
    <xdr:ext cx="762000" cy="254000"/>
    <xdr:sp macro="" textlink="">
      <xdr:nvSpPr>
        <xdr:cNvPr id="128" name="物件費平均値テキスト"/>
        <xdr:cNvSpPr txBox="1"/>
      </xdr:nvSpPr>
      <xdr:spPr>
        <a:xfrm>
          <a:off x="16598900" y="27406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130810</xdr:rowOff>
    </xdr:from>
    <xdr:to xmlns:xdr="http://schemas.openxmlformats.org/drawingml/2006/spreadsheetDrawing">
      <xdr:col>78</xdr:col>
      <xdr:colOff>69850</xdr:colOff>
      <xdr:row>17</xdr:row>
      <xdr:rowOff>146050</xdr:rowOff>
    </xdr:to>
    <xdr:cxnSp macro="">
      <xdr:nvCxnSpPr>
        <xdr:cNvPr id="130" name="直線コネクタ 129"/>
        <xdr:cNvCxnSpPr/>
      </xdr:nvCxnSpPr>
      <xdr:spPr>
        <a:xfrm flipV="1">
          <a:off x="14782800" y="3045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6600" cy="259080"/>
    <xdr:sp macro="" textlink="">
      <xdr:nvSpPr>
        <xdr:cNvPr id="132" name="テキスト ボックス 131"/>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146050</xdr:rowOff>
    </xdr:from>
    <xdr:to xmlns:xdr="http://schemas.openxmlformats.org/drawingml/2006/spreadsheetDrawing">
      <xdr:col>73</xdr:col>
      <xdr:colOff>180975</xdr:colOff>
      <xdr:row>19</xdr:row>
      <xdr:rowOff>62230</xdr:rowOff>
    </xdr:to>
    <xdr:cxnSp macro="">
      <xdr:nvCxnSpPr>
        <xdr:cNvPr id="133" name="直線コネクタ 132"/>
        <xdr:cNvCxnSpPr/>
      </xdr:nvCxnSpPr>
      <xdr:spPr>
        <a:xfrm flipV="1">
          <a:off x="13893800" y="30607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163830</xdr:rowOff>
    </xdr:from>
    <xdr:to xmlns:xdr="http://schemas.openxmlformats.org/drawingml/2006/spreadsheetDrawing">
      <xdr:col>74</xdr:col>
      <xdr:colOff>31750</xdr:colOff>
      <xdr:row>16</xdr:row>
      <xdr:rowOff>93980</xdr:rowOff>
    </xdr:to>
    <xdr:sp macro="" textlink="">
      <xdr:nvSpPr>
        <xdr:cNvPr id="134" name="フローチャート: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104140</xdr:rowOff>
    </xdr:from>
    <xdr:ext cx="762000" cy="259080"/>
    <xdr:sp macro="" textlink="">
      <xdr:nvSpPr>
        <xdr:cNvPr id="135" name="テキスト ボックス 134"/>
        <xdr:cNvSpPr txBox="1"/>
      </xdr:nvSpPr>
      <xdr:spPr>
        <a:xfrm>
          <a:off x="144018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8890</xdr:rowOff>
    </xdr:from>
    <xdr:to xmlns:xdr="http://schemas.openxmlformats.org/drawingml/2006/spreadsheetDrawing">
      <xdr:col>69</xdr:col>
      <xdr:colOff>92075</xdr:colOff>
      <xdr:row>19</xdr:row>
      <xdr:rowOff>62230</xdr:rowOff>
    </xdr:to>
    <xdr:cxnSp macro="">
      <xdr:nvCxnSpPr>
        <xdr:cNvPr id="136" name="直線コネクタ 135"/>
        <xdr:cNvCxnSpPr/>
      </xdr:nvCxnSpPr>
      <xdr:spPr>
        <a:xfrm>
          <a:off x="13004800" y="32664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45720</xdr:rowOff>
    </xdr:from>
    <xdr:to xmlns:xdr="http://schemas.openxmlformats.org/drawingml/2006/spreadsheetDrawing">
      <xdr:col>69</xdr:col>
      <xdr:colOff>142875</xdr:colOff>
      <xdr:row>16</xdr:row>
      <xdr:rowOff>147320</xdr:rowOff>
    </xdr:to>
    <xdr:sp macro="" textlink="">
      <xdr:nvSpPr>
        <xdr:cNvPr id="137" name="フローチャート: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157480</xdr:rowOff>
    </xdr:from>
    <xdr:ext cx="756920" cy="254000"/>
    <xdr:sp macro="" textlink="">
      <xdr:nvSpPr>
        <xdr:cNvPr id="138" name="テキスト ボックス 137"/>
        <xdr:cNvSpPr txBox="1"/>
      </xdr:nvSpPr>
      <xdr:spPr>
        <a:xfrm>
          <a:off x="13512800" y="25577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39" name="フローチャート: 判断 138"/>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1270</xdr:rowOff>
    </xdr:from>
    <xdr:ext cx="762000" cy="259080"/>
    <xdr:sp macro="" textlink="">
      <xdr:nvSpPr>
        <xdr:cNvPr id="140" name="テキスト ボックス 139"/>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148590</xdr:rowOff>
    </xdr:from>
    <xdr:to xmlns:xdr="http://schemas.openxmlformats.org/drawingml/2006/spreadsheetDrawing">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120650</xdr:rowOff>
    </xdr:from>
    <xdr:ext cx="762000" cy="254000"/>
    <xdr:sp macro="" textlink="">
      <xdr:nvSpPr>
        <xdr:cNvPr id="147" name="物件費該当値テキスト"/>
        <xdr:cNvSpPr txBox="1"/>
      </xdr:nvSpPr>
      <xdr:spPr>
        <a:xfrm>
          <a:off x="16598900" y="3035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80010</xdr:rowOff>
    </xdr:from>
    <xdr:to xmlns:xdr="http://schemas.openxmlformats.org/drawingml/2006/spreadsheetDrawing">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166370</xdr:rowOff>
    </xdr:from>
    <xdr:ext cx="736600" cy="254000"/>
    <xdr:sp macro="" textlink="">
      <xdr:nvSpPr>
        <xdr:cNvPr id="149" name="テキスト ボックス 148"/>
        <xdr:cNvSpPr txBox="1"/>
      </xdr:nvSpPr>
      <xdr:spPr>
        <a:xfrm>
          <a:off x="15290800" y="308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95250</xdr:rowOff>
    </xdr:from>
    <xdr:to xmlns:xdr="http://schemas.openxmlformats.org/drawingml/2006/spreadsheetDrawing">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10160</xdr:rowOff>
    </xdr:from>
    <xdr:ext cx="762000" cy="259080"/>
    <xdr:sp macro="" textlink="">
      <xdr:nvSpPr>
        <xdr:cNvPr id="151" name="テキスト ボックス 150"/>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11430</xdr:rowOff>
    </xdr:from>
    <xdr:to xmlns:xdr="http://schemas.openxmlformats.org/drawingml/2006/spreadsheetDrawing">
      <xdr:col>69</xdr:col>
      <xdr:colOff>142875</xdr:colOff>
      <xdr:row>19</xdr:row>
      <xdr:rowOff>113030</xdr:rowOff>
    </xdr:to>
    <xdr:sp macro="" textlink="">
      <xdr:nvSpPr>
        <xdr:cNvPr id="152" name="楕円 151"/>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97790</xdr:rowOff>
    </xdr:from>
    <xdr:ext cx="756920" cy="254000"/>
    <xdr:sp macro="" textlink="">
      <xdr:nvSpPr>
        <xdr:cNvPr id="153" name="テキスト ボックス 152"/>
        <xdr:cNvSpPr txBox="1"/>
      </xdr:nvSpPr>
      <xdr:spPr>
        <a:xfrm>
          <a:off x="13512800" y="33553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129540</xdr:rowOff>
    </xdr:from>
    <xdr:to xmlns:xdr="http://schemas.openxmlformats.org/drawingml/2006/spreadsheetDrawing">
      <xdr:col>65</xdr:col>
      <xdr:colOff>53975</xdr:colOff>
      <xdr:row>19</xdr:row>
      <xdr:rowOff>59690</xdr:rowOff>
    </xdr:to>
    <xdr:sp macro="" textlink="">
      <xdr:nvSpPr>
        <xdr:cNvPr id="154" name="楕円 153"/>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44450</xdr:rowOff>
    </xdr:from>
    <xdr:ext cx="762000" cy="259080"/>
    <xdr:sp macro="" textlink="">
      <xdr:nvSpPr>
        <xdr:cNvPr id="155" name="テキスト ボックス 154"/>
        <xdr:cNvSpPr txBox="1"/>
      </xdr:nvSpPr>
      <xdr:spPr>
        <a:xfrm>
          <a:off x="12623800" y="330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扶助費は、類似団体内平均及び全国平均、山梨県平均と比較して、すべて大幅に下回っている。
　 前年度よりも0.3ポイント増加したが、その主な要因としては、</a:t>
          </a:r>
          <a:r>
            <a:rPr kumimoji="1" lang="ja-JP" altLang="en-US" sz="1000">
              <a:solidFill>
                <a:sysClr val="windowText" lastClr="000000"/>
              </a:solidFill>
              <a:latin typeface="ＭＳ Ｐゴシック"/>
              <a:ea typeface="ＭＳ Ｐゴシック"/>
            </a:rPr>
            <a:t>分母となる経常一般財源等が減少し、</a:t>
          </a:r>
          <a:r>
            <a:rPr kumimoji="1" lang="ja-JP" altLang="en-US" sz="1000">
              <a:solidFill>
                <a:sysClr val="windowText" lastClr="000000"/>
              </a:solidFill>
              <a:latin typeface="ＭＳ Ｐゴシック"/>
              <a:ea typeface="ＭＳ Ｐゴシック"/>
            </a:rPr>
            <a:t/>
          </a:r>
          <a:r>
            <a:rPr kumimoji="1" lang="ja-JP" altLang="en-US" sz="1000">
              <a:solidFill>
                <a:sysClr val="windowText" lastClr="000000"/>
              </a:solidFill>
              <a:latin typeface="ＭＳ Ｐゴシック"/>
              <a:ea typeface="ＭＳ Ｐゴシック"/>
            </a:rPr>
            <a:t>分子の扶助</a:t>
          </a:r>
          <a:r>
            <a:rPr kumimoji="1" lang="ja-JP" altLang="en-US" sz="1000">
              <a:solidFill>
                <a:sysClr val="windowText" lastClr="000000"/>
              </a:solidFill>
              <a:latin typeface="ＭＳ Ｐゴシック"/>
              <a:ea typeface="ＭＳ Ｐゴシック"/>
            </a:rPr>
            <a:t>費充当一般財源等がわずかであるが増加したためである。</a:t>
          </a:r>
          <a:r>
            <a:rPr kumimoji="1" lang="ja-JP" altLang="en-US" sz="1000">
              <a:solidFill>
                <a:sysClr val="windowText" lastClr="000000"/>
              </a:solidFill>
              <a:latin typeface="ＭＳ Ｐゴシック"/>
              <a:ea typeface="ＭＳ Ｐゴシック"/>
            </a:rPr>
            <a:t>また各平均より大幅に下回っているのは、</a:t>
          </a:r>
          <a:r>
            <a:rPr kumimoji="1" lang="ja-JP" altLang="en-US" sz="1000">
              <a:solidFill>
                <a:sysClr val="windowText" lastClr="000000"/>
              </a:solidFill>
              <a:latin typeface="ＭＳ Ｐゴシック"/>
              <a:ea typeface="ＭＳ Ｐゴシック"/>
            </a:rPr>
            <a:t>当市は都心に近いという立地条件もあり、生活保護費の額が周囲と比べて低く抑えられているためと考えられる。
　今後においても、資格審査等の適正化を徹底するなど前年度に引続き財政圧迫を抑えるよう努める。</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105410</xdr:rowOff>
    </xdr:from>
    <xdr:ext cx="762000" cy="259080"/>
    <xdr:sp macro="" textlink="">
      <xdr:nvSpPr>
        <xdr:cNvPr id="184" name="扶助費最小値テキスト"/>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133350</xdr:rowOff>
    </xdr:from>
    <xdr:to xmlns:xdr="http://schemas.openxmlformats.org/drawingml/2006/spreadsheetDrawing">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2000" cy="259080"/>
    <xdr:sp macro="" textlink="">
      <xdr:nvSpPr>
        <xdr:cNvPr id="186"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xdr:rowOff>
    </xdr:from>
    <xdr:to xmlns:xdr="http://schemas.openxmlformats.org/drawingml/2006/spreadsheetDrawing">
      <xdr:col>24</xdr:col>
      <xdr:colOff>25400</xdr:colOff>
      <xdr:row>54</xdr:row>
      <xdr:rowOff>50800</xdr:rowOff>
    </xdr:to>
    <xdr:cxnSp macro="">
      <xdr:nvCxnSpPr>
        <xdr:cNvPr id="188" name="直線コネクタ 187"/>
        <xdr:cNvCxnSpPr/>
      </xdr:nvCxnSpPr>
      <xdr:spPr>
        <a:xfrm>
          <a:off x="3987800" y="92710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2000" cy="259080"/>
    <xdr:sp macro="" textlink="">
      <xdr:nvSpPr>
        <xdr:cNvPr id="189" name="扶助費平均値テキスト"/>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xdr:rowOff>
    </xdr:from>
    <xdr:to xmlns:xdr="http://schemas.openxmlformats.org/drawingml/2006/spreadsheetDrawing">
      <xdr:col>19</xdr:col>
      <xdr:colOff>187325</xdr:colOff>
      <xdr:row>54</xdr:row>
      <xdr:rowOff>76200</xdr:rowOff>
    </xdr:to>
    <xdr:cxnSp macro="">
      <xdr:nvCxnSpPr>
        <xdr:cNvPr id="191" name="直線コネクタ 190"/>
        <xdr:cNvCxnSpPr/>
      </xdr:nvCxnSpPr>
      <xdr:spPr>
        <a:xfrm flipV="1">
          <a:off x="3098800" y="9271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25400</xdr:rowOff>
    </xdr:from>
    <xdr:to xmlns:xdr="http://schemas.openxmlformats.org/drawingml/2006/spreadsheetDrawing">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111760</xdr:rowOff>
    </xdr:from>
    <xdr:ext cx="731520" cy="254000"/>
    <xdr:sp macro="" textlink="">
      <xdr:nvSpPr>
        <xdr:cNvPr id="193" name="テキスト ボックス 192"/>
        <xdr:cNvSpPr txBox="1"/>
      </xdr:nvSpPr>
      <xdr:spPr>
        <a:xfrm>
          <a:off x="3606800" y="97129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76200</xdr:rowOff>
    </xdr:from>
    <xdr:to xmlns:xdr="http://schemas.openxmlformats.org/drawingml/2006/spreadsheetDrawing">
      <xdr:col>15</xdr:col>
      <xdr:colOff>98425</xdr:colOff>
      <xdr:row>54</xdr:row>
      <xdr:rowOff>152400</xdr:rowOff>
    </xdr:to>
    <xdr:cxnSp macro="">
      <xdr:nvCxnSpPr>
        <xdr:cNvPr id="194" name="直線コネクタ 193"/>
        <xdr:cNvCxnSpPr/>
      </xdr:nvCxnSpPr>
      <xdr:spPr>
        <a:xfrm flipV="1">
          <a:off x="2209800" y="9334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0</xdr:rowOff>
    </xdr:from>
    <xdr:to xmlns:xdr="http://schemas.openxmlformats.org/drawingml/2006/spreadsheetDrawing">
      <xdr:col>15</xdr:col>
      <xdr:colOff>149225</xdr:colOff>
      <xdr:row>58</xdr:row>
      <xdr:rowOff>101600</xdr:rowOff>
    </xdr:to>
    <xdr:sp macro="" textlink="">
      <xdr:nvSpPr>
        <xdr:cNvPr id="195" name="フローチャート: 判断 194"/>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86360</xdr:rowOff>
    </xdr:from>
    <xdr:ext cx="762000" cy="254000"/>
    <xdr:sp macro="" textlink="">
      <xdr:nvSpPr>
        <xdr:cNvPr id="196" name="テキスト ボックス 195"/>
        <xdr:cNvSpPr txBox="1"/>
      </xdr:nvSpPr>
      <xdr:spPr>
        <a:xfrm>
          <a:off x="2717800" y="10030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76200</xdr:rowOff>
    </xdr:from>
    <xdr:to xmlns:xdr="http://schemas.openxmlformats.org/drawingml/2006/spreadsheetDrawing">
      <xdr:col>11</xdr:col>
      <xdr:colOff>9525</xdr:colOff>
      <xdr:row>54</xdr:row>
      <xdr:rowOff>152400</xdr:rowOff>
    </xdr:to>
    <xdr:cxnSp macro="">
      <xdr:nvCxnSpPr>
        <xdr:cNvPr id="197" name="直線コネクタ 196"/>
        <xdr:cNvCxnSpPr/>
      </xdr:nvCxnSpPr>
      <xdr:spPr>
        <a:xfrm>
          <a:off x="1320800" y="9334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127000</xdr:rowOff>
    </xdr:from>
    <xdr:to xmlns:xdr="http://schemas.openxmlformats.org/drawingml/2006/spreadsheetDrawing">
      <xdr:col>11</xdr:col>
      <xdr:colOff>60325</xdr:colOff>
      <xdr:row>59</xdr:row>
      <xdr:rowOff>57150</xdr:rowOff>
    </xdr:to>
    <xdr:sp macro="" textlink="">
      <xdr:nvSpPr>
        <xdr:cNvPr id="198" name="フローチャート: 判断 197"/>
        <xdr:cNvSpPr/>
      </xdr:nvSpPr>
      <xdr:spPr>
        <a:xfrm>
          <a:off x="21590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41910</xdr:rowOff>
    </xdr:from>
    <xdr:ext cx="756920" cy="254000"/>
    <xdr:sp macro="" textlink="">
      <xdr:nvSpPr>
        <xdr:cNvPr id="199" name="テキスト ボックス 198"/>
        <xdr:cNvSpPr txBox="1"/>
      </xdr:nvSpPr>
      <xdr:spPr>
        <a:xfrm>
          <a:off x="1828800" y="1015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25400</xdr:rowOff>
    </xdr:from>
    <xdr:to xmlns:xdr="http://schemas.openxmlformats.org/drawingml/2006/spreadsheetDrawing">
      <xdr:col>6</xdr:col>
      <xdr:colOff>171450</xdr:colOff>
      <xdr:row>58</xdr:row>
      <xdr:rowOff>127000</xdr:rowOff>
    </xdr:to>
    <xdr:sp macro="" textlink="">
      <xdr:nvSpPr>
        <xdr:cNvPr id="200" name="フローチャート: 判断 199"/>
        <xdr:cNvSpPr/>
      </xdr:nvSpPr>
      <xdr:spPr>
        <a:xfrm>
          <a:off x="1270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111760</xdr:rowOff>
    </xdr:from>
    <xdr:ext cx="756920" cy="254000"/>
    <xdr:sp macro="" textlink="">
      <xdr:nvSpPr>
        <xdr:cNvPr id="201" name="テキスト ボックス 200"/>
        <xdr:cNvSpPr txBox="1"/>
      </xdr:nvSpPr>
      <xdr:spPr>
        <a:xfrm>
          <a:off x="939800" y="10055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0</xdr:rowOff>
    </xdr:from>
    <xdr:to xmlns:xdr="http://schemas.openxmlformats.org/drawingml/2006/spreadsheetDrawing">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80010</xdr:rowOff>
    </xdr:from>
    <xdr:ext cx="762000" cy="259080"/>
    <xdr:sp macro="" textlink="">
      <xdr:nvSpPr>
        <xdr:cNvPr id="208" name="扶助費該当値テキスト"/>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133350</xdr:rowOff>
    </xdr:from>
    <xdr:to xmlns:xdr="http://schemas.openxmlformats.org/drawingml/2006/spreadsheetDrawing">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73660</xdr:rowOff>
    </xdr:from>
    <xdr:ext cx="731520" cy="259080"/>
    <xdr:sp macro="" textlink="">
      <xdr:nvSpPr>
        <xdr:cNvPr id="210" name="テキスト ボックス 209"/>
        <xdr:cNvSpPr txBox="1"/>
      </xdr:nvSpPr>
      <xdr:spPr>
        <a:xfrm>
          <a:off x="3606800" y="8989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25400</xdr:rowOff>
    </xdr:from>
    <xdr:to xmlns:xdr="http://schemas.openxmlformats.org/drawingml/2006/spreadsheetDrawing">
      <xdr:col>15</xdr:col>
      <xdr:colOff>149225</xdr:colOff>
      <xdr:row>54</xdr:row>
      <xdr:rowOff>127000</xdr:rowOff>
    </xdr:to>
    <xdr:sp macro="" textlink="">
      <xdr:nvSpPr>
        <xdr:cNvPr id="211" name="楕円 210"/>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137160</xdr:rowOff>
    </xdr:from>
    <xdr:ext cx="762000" cy="259080"/>
    <xdr:sp macro="" textlink="">
      <xdr:nvSpPr>
        <xdr:cNvPr id="212" name="テキスト ボックス 211"/>
        <xdr:cNvSpPr txBox="1"/>
      </xdr:nvSpPr>
      <xdr:spPr>
        <a:xfrm>
          <a:off x="2717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213" name="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41910</xdr:rowOff>
    </xdr:from>
    <xdr:ext cx="756920" cy="254000"/>
    <xdr:sp macro="" textlink="">
      <xdr:nvSpPr>
        <xdr:cNvPr id="214" name="テキスト ボックス 213"/>
        <xdr:cNvSpPr txBox="1"/>
      </xdr:nvSpPr>
      <xdr:spPr>
        <a:xfrm>
          <a:off x="1828800" y="9128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25400</xdr:rowOff>
    </xdr:from>
    <xdr:to xmlns:xdr="http://schemas.openxmlformats.org/drawingml/2006/spreadsheetDrawing">
      <xdr:col>6</xdr:col>
      <xdr:colOff>171450</xdr:colOff>
      <xdr:row>54</xdr:row>
      <xdr:rowOff>127000</xdr:rowOff>
    </xdr:to>
    <xdr:sp macro="" textlink="">
      <xdr:nvSpPr>
        <xdr:cNvPr id="215" name="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137160</xdr:rowOff>
    </xdr:from>
    <xdr:ext cx="756920" cy="259080"/>
    <xdr:sp macro="" textlink="">
      <xdr:nvSpPr>
        <xdr:cNvPr id="216" name="テキスト ボックス 215"/>
        <xdr:cNvSpPr txBox="1"/>
      </xdr:nvSpPr>
      <xdr:spPr>
        <a:xfrm>
          <a:off x="939800" y="9052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その他としては、</a:t>
          </a:r>
          <a:r>
            <a:rPr kumimoji="1" lang="ja-JP" altLang="en-US" sz="1100">
              <a:latin typeface="ＭＳ Ｐゴシック"/>
              <a:ea typeface="ＭＳ Ｐゴシック"/>
            </a:rPr>
            <a:t>類似団体内平均、</a:t>
          </a:r>
          <a:r>
            <a:rPr kumimoji="1" lang="ja-JP" altLang="en-US" sz="1100">
              <a:latin typeface="ＭＳ Ｐゴシック"/>
              <a:ea typeface="ＭＳ Ｐゴシック"/>
            </a:rPr>
            <a:t>全国平均及び山梨県平均を上回</a:t>
          </a:r>
          <a:r>
            <a:rPr kumimoji="1" lang="ja-JP" altLang="en-US" sz="1100">
              <a:latin typeface="ＭＳ Ｐゴシック"/>
              <a:ea typeface="ＭＳ Ｐゴシック"/>
            </a:rPr>
            <a:t>る結果となった。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分子については、繰出金充当一般財源等が</a:t>
          </a:r>
          <a:r>
            <a:rPr kumimoji="1" lang="ja-JP" altLang="en-US" sz="1100">
              <a:latin typeface="ＭＳ Ｐゴシック"/>
              <a:ea typeface="ＭＳ Ｐゴシック"/>
            </a:rPr>
            <a:t>簡易水道事業</a:t>
          </a:r>
          <a:r>
            <a:rPr kumimoji="1" lang="ja-JP" altLang="en-US" sz="1100">
              <a:latin typeface="ＭＳ Ｐゴシック"/>
              <a:ea typeface="ＭＳ Ｐゴシック"/>
            </a:rPr>
            <a:t>特別会計への繰出金減少などにより減少し、</a:t>
          </a:r>
          <a:r>
            <a:rPr kumimoji="1" lang="ja-JP" altLang="en-US" sz="1100">
              <a:latin typeface="ＭＳ Ｐゴシック"/>
              <a:ea typeface="ＭＳ Ｐゴシック"/>
            </a:rPr>
            <a:t>分母となる経常一般財源等も普通交付税を筆頭に減少し、結果分子の減少幅を分母の減少幅が上回ったため、</a:t>
          </a:r>
          <a:r>
            <a:rPr kumimoji="1" lang="ja-JP" altLang="en-US" sz="1100">
              <a:latin typeface="ＭＳ Ｐゴシック"/>
              <a:ea typeface="ＭＳ Ｐゴシック"/>
            </a:rPr>
            <a:t>数値が若干増加した。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今後も財政負担を軽減するため、保険料や使用料等の改定及び徴収率向上に努める。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153670</xdr:rowOff>
    </xdr:from>
    <xdr:to xmlns:xdr="http://schemas.openxmlformats.org/drawingml/2006/spreadsheetDrawing">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19050</xdr:rowOff>
    </xdr:from>
    <xdr:ext cx="762000" cy="254000"/>
    <xdr:sp macro="" textlink="">
      <xdr:nvSpPr>
        <xdr:cNvPr id="245" name="その他最小値テキスト"/>
        <xdr:cNvSpPr txBox="1"/>
      </xdr:nvSpPr>
      <xdr:spPr>
        <a:xfrm>
          <a:off x="16598900" y="10477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46990</xdr:rowOff>
    </xdr:from>
    <xdr:to xmlns:xdr="http://schemas.openxmlformats.org/drawingml/2006/spreadsheetDrawing">
      <xdr:col>82</xdr:col>
      <xdr:colOff>196850</xdr:colOff>
      <xdr:row>61</xdr:row>
      <xdr:rowOff>46990</xdr:rowOff>
    </xdr:to>
    <xdr:cxnSp macro="">
      <xdr:nvCxnSpPr>
        <xdr:cNvPr id="246" name="直線コネクタ 245"/>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68580</xdr:rowOff>
    </xdr:from>
    <xdr:ext cx="762000" cy="259080"/>
    <xdr:sp macro="" textlink="">
      <xdr:nvSpPr>
        <xdr:cNvPr id="247"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153670</xdr:rowOff>
    </xdr:from>
    <xdr:to xmlns:xdr="http://schemas.openxmlformats.org/drawingml/2006/spreadsheetDrawing">
      <xdr:col>82</xdr:col>
      <xdr:colOff>196850</xdr:colOff>
      <xdr:row>53</xdr:row>
      <xdr:rowOff>153670</xdr:rowOff>
    </xdr:to>
    <xdr:cxnSp macro="">
      <xdr:nvCxnSpPr>
        <xdr:cNvPr id="248" name="直線コネクタ 247"/>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157480</xdr:rowOff>
    </xdr:from>
    <xdr:to xmlns:xdr="http://schemas.openxmlformats.org/drawingml/2006/spreadsheetDrawing">
      <xdr:col>82</xdr:col>
      <xdr:colOff>107950</xdr:colOff>
      <xdr:row>57</xdr:row>
      <xdr:rowOff>16510</xdr:rowOff>
    </xdr:to>
    <xdr:cxnSp macro="">
      <xdr:nvCxnSpPr>
        <xdr:cNvPr id="249" name="直線コネクタ 248"/>
        <xdr:cNvCxnSpPr/>
      </xdr:nvCxnSpPr>
      <xdr:spPr>
        <a:xfrm>
          <a:off x="15671800" y="97586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39370</xdr:rowOff>
    </xdr:from>
    <xdr:ext cx="762000" cy="259080"/>
    <xdr:sp macro="" textlink="">
      <xdr:nvSpPr>
        <xdr:cNvPr id="250" name="その他平均値テキスト"/>
        <xdr:cNvSpPr txBox="1"/>
      </xdr:nvSpPr>
      <xdr:spPr>
        <a:xfrm>
          <a:off x="16598900" y="9469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22860</xdr:rowOff>
    </xdr:from>
    <xdr:to xmlns:xdr="http://schemas.openxmlformats.org/drawingml/2006/spreadsheetDrawing">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157480</xdr:rowOff>
    </xdr:from>
    <xdr:to xmlns:xdr="http://schemas.openxmlformats.org/drawingml/2006/spreadsheetDrawing">
      <xdr:col>78</xdr:col>
      <xdr:colOff>69850</xdr:colOff>
      <xdr:row>57</xdr:row>
      <xdr:rowOff>16510</xdr:rowOff>
    </xdr:to>
    <xdr:cxnSp macro="">
      <xdr:nvCxnSpPr>
        <xdr:cNvPr id="252" name="直線コネクタ 251"/>
        <xdr:cNvCxnSpPr/>
      </xdr:nvCxnSpPr>
      <xdr:spPr>
        <a:xfrm flipV="1">
          <a:off x="14782800" y="9758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163830</xdr:rowOff>
    </xdr:from>
    <xdr:to xmlns:xdr="http://schemas.openxmlformats.org/drawingml/2006/spreadsheetDrawing">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104140</xdr:rowOff>
    </xdr:from>
    <xdr:ext cx="736600" cy="259080"/>
    <xdr:sp macro="" textlink="">
      <xdr:nvSpPr>
        <xdr:cNvPr id="254" name="テキスト ボックス 253"/>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16510</xdr:rowOff>
    </xdr:from>
    <xdr:to xmlns:xdr="http://schemas.openxmlformats.org/drawingml/2006/spreadsheetDrawing">
      <xdr:col>73</xdr:col>
      <xdr:colOff>180975</xdr:colOff>
      <xdr:row>57</xdr:row>
      <xdr:rowOff>46990</xdr:rowOff>
    </xdr:to>
    <xdr:cxnSp macro="">
      <xdr:nvCxnSpPr>
        <xdr:cNvPr id="255" name="直線コネクタ 254"/>
        <xdr:cNvCxnSpPr/>
      </xdr:nvCxnSpPr>
      <xdr:spPr>
        <a:xfrm flipV="1">
          <a:off x="13893800" y="9789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114300</xdr:rowOff>
    </xdr:from>
    <xdr:to xmlns:xdr="http://schemas.openxmlformats.org/drawingml/2006/spreadsheetDrawing">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54610</xdr:rowOff>
    </xdr:from>
    <xdr:ext cx="762000" cy="254000"/>
    <xdr:sp macro="" textlink="">
      <xdr:nvSpPr>
        <xdr:cNvPr id="257" name="テキスト ボックス 256"/>
        <xdr:cNvSpPr txBox="1"/>
      </xdr:nvSpPr>
      <xdr:spPr>
        <a:xfrm>
          <a:off x="14401800" y="948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46990</xdr:rowOff>
    </xdr:from>
    <xdr:to xmlns:xdr="http://schemas.openxmlformats.org/drawingml/2006/spreadsheetDrawing">
      <xdr:col>69</xdr:col>
      <xdr:colOff>92075</xdr:colOff>
      <xdr:row>57</xdr:row>
      <xdr:rowOff>46990</xdr:rowOff>
    </xdr:to>
    <xdr:cxnSp macro="">
      <xdr:nvCxnSpPr>
        <xdr:cNvPr id="258" name="直線コネクタ 257"/>
        <xdr:cNvCxnSpPr/>
      </xdr:nvCxnSpPr>
      <xdr:spPr>
        <a:xfrm>
          <a:off x="13004800" y="981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56920" cy="254000"/>
    <xdr:sp macro="" textlink="">
      <xdr:nvSpPr>
        <xdr:cNvPr id="260" name="テキスト ボックス 259"/>
        <xdr:cNvSpPr txBox="1"/>
      </xdr:nvSpPr>
      <xdr:spPr>
        <a:xfrm>
          <a:off x="13512800" y="9916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95250</xdr:rowOff>
    </xdr:from>
    <xdr:to xmlns:xdr="http://schemas.openxmlformats.org/drawingml/2006/spreadsheetDrawing">
      <xdr:col>65</xdr:col>
      <xdr:colOff>53975</xdr:colOff>
      <xdr:row>58</xdr:row>
      <xdr:rowOff>25400</xdr:rowOff>
    </xdr:to>
    <xdr:sp macro="" textlink="">
      <xdr:nvSpPr>
        <xdr:cNvPr id="261" name="フローチャート: 判断 260"/>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10160</xdr:rowOff>
    </xdr:from>
    <xdr:ext cx="762000" cy="259080"/>
    <xdr:sp macro="" textlink="">
      <xdr:nvSpPr>
        <xdr:cNvPr id="262" name="テキスト ボックス 261"/>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137160</xdr:rowOff>
    </xdr:from>
    <xdr:to xmlns:xdr="http://schemas.openxmlformats.org/drawingml/2006/spreadsheetDrawing">
      <xdr:col>82</xdr:col>
      <xdr:colOff>158750</xdr:colOff>
      <xdr:row>57</xdr:row>
      <xdr:rowOff>67310</xdr:rowOff>
    </xdr:to>
    <xdr:sp macro="" textlink="">
      <xdr:nvSpPr>
        <xdr:cNvPr id="268" name="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109220</xdr:rowOff>
    </xdr:from>
    <xdr:ext cx="762000" cy="254000"/>
    <xdr:sp macro="" textlink="">
      <xdr:nvSpPr>
        <xdr:cNvPr id="269" name="その他該当値テキスト"/>
        <xdr:cNvSpPr txBox="1"/>
      </xdr:nvSpPr>
      <xdr:spPr>
        <a:xfrm>
          <a:off x="16598900" y="9710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106680</xdr:rowOff>
    </xdr:from>
    <xdr:to xmlns:xdr="http://schemas.openxmlformats.org/drawingml/2006/spreadsheetDrawing">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21590</xdr:rowOff>
    </xdr:from>
    <xdr:ext cx="736600" cy="259080"/>
    <xdr:sp macro="" textlink="">
      <xdr:nvSpPr>
        <xdr:cNvPr id="271" name="テキスト ボックス 270"/>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137160</xdr:rowOff>
    </xdr:from>
    <xdr:to xmlns:xdr="http://schemas.openxmlformats.org/drawingml/2006/spreadsheetDrawing">
      <xdr:col>74</xdr:col>
      <xdr:colOff>31750</xdr:colOff>
      <xdr:row>57</xdr:row>
      <xdr:rowOff>67310</xdr:rowOff>
    </xdr:to>
    <xdr:sp macro="" textlink="">
      <xdr:nvSpPr>
        <xdr:cNvPr id="272" name="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52070</xdr:rowOff>
    </xdr:from>
    <xdr:ext cx="762000" cy="254000"/>
    <xdr:sp macro="" textlink="">
      <xdr:nvSpPr>
        <xdr:cNvPr id="273" name="テキスト ボックス 272"/>
        <xdr:cNvSpPr txBox="1"/>
      </xdr:nvSpPr>
      <xdr:spPr>
        <a:xfrm>
          <a:off x="14401800" y="9824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167640</xdr:rowOff>
    </xdr:from>
    <xdr:to xmlns:xdr="http://schemas.openxmlformats.org/drawingml/2006/spreadsheetDrawing">
      <xdr:col>69</xdr:col>
      <xdr:colOff>142875</xdr:colOff>
      <xdr:row>57</xdr:row>
      <xdr:rowOff>97790</xdr:rowOff>
    </xdr:to>
    <xdr:sp macro="" textlink="">
      <xdr:nvSpPr>
        <xdr:cNvPr id="274" name="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107950</xdr:rowOff>
    </xdr:from>
    <xdr:ext cx="756920" cy="259080"/>
    <xdr:sp macro="" textlink="">
      <xdr:nvSpPr>
        <xdr:cNvPr id="275" name="テキスト ボックス 274"/>
        <xdr:cNvSpPr txBox="1"/>
      </xdr:nvSpPr>
      <xdr:spPr>
        <a:xfrm>
          <a:off x="13512800" y="9537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76" name="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77" name="テキスト ボックス 276"/>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補助費等は、前年度から0.1ポイント減少し、類似団体内平均及び全国平均、山梨県平均と比較して全てにおいて下回っている。
　主な要因としては、例年通り各種団体への補助金などを適正に交付しているためと考えられる。
　今後においても、補助金交付の適正化を徹底するなど前年度に引続き財政圧迫を抑えるよう努める。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920" cy="259080"/>
    <xdr:sp macro="" textlink="">
      <xdr:nvSpPr>
        <xdr:cNvPr id="293" name="テキスト ボックス 292"/>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920" cy="259080"/>
    <xdr:sp macro="" textlink="">
      <xdr:nvSpPr>
        <xdr:cNvPr id="295" name="テキスト ボックス 294"/>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920" cy="254000"/>
    <xdr:sp macro="" textlink="">
      <xdr:nvSpPr>
        <xdr:cNvPr id="297" name="テキスト ボックス 296"/>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920" cy="259080"/>
    <xdr:sp macro="" textlink="">
      <xdr:nvSpPr>
        <xdr:cNvPr id="299" name="テキスト ボックス 298"/>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920" cy="259080"/>
    <xdr:sp macro="" textlink="">
      <xdr:nvSpPr>
        <xdr:cNvPr id="301" name="テキスト ボックス 300"/>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149860</xdr:rowOff>
    </xdr:from>
    <xdr:to xmlns:xdr="http://schemas.openxmlformats.org/drawingml/2006/spreadsheetDrawing">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19050</xdr:rowOff>
    </xdr:from>
    <xdr:ext cx="762000" cy="254000"/>
    <xdr:sp macro="" textlink="">
      <xdr:nvSpPr>
        <xdr:cNvPr id="305" name="補助費等最小値テキスト"/>
        <xdr:cNvSpPr txBox="1"/>
      </xdr:nvSpPr>
      <xdr:spPr>
        <a:xfrm>
          <a:off x="16598900" y="6877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46990</xdr:rowOff>
    </xdr:from>
    <xdr:to xmlns:xdr="http://schemas.openxmlformats.org/drawingml/2006/spreadsheetDrawing">
      <xdr:col>82</xdr:col>
      <xdr:colOff>196850</xdr:colOff>
      <xdr:row>40</xdr:row>
      <xdr:rowOff>46990</xdr:rowOff>
    </xdr:to>
    <xdr:cxnSp macro="">
      <xdr:nvCxnSpPr>
        <xdr:cNvPr id="306" name="直線コネクタ 305"/>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64770</xdr:rowOff>
    </xdr:from>
    <xdr:ext cx="762000" cy="254000"/>
    <xdr:sp macro="" textlink="">
      <xdr:nvSpPr>
        <xdr:cNvPr id="307" name="補助費等最大値テキスト"/>
        <xdr:cNvSpPr txBox="1"/>
      </xdr:nvSpPr>
      <xdr:spPr>
        <a:xfrm>
          <a:off x="16598900" y="55511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149860</xdr:rowOff>
    </xdr:from>
    <xdr:to xmlns:xdr="http://schemas.openxmlformats.org/drawingml/2006/spreadsheetDrawing">
      <xdr:col>82</xdr:col>
      <xdr:colOff>196850</xdr:colOff>
      <xdr:row>33</xdr:row>
      <xdr:rowOff>149860</xdr:rowOff>
    </xdr:to>
    <xdr:cxnSp macro="">
      <xdr:nvCxnSpPr>
        <xdr:cNvPr id="308" name="直線コネクタ 307"/>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69850</xdr:rowOff>
    </xdr:from>
    <xdr:to xmlns:xdr="http://schemas.openxmlformats.org/drawingml/2006/spreadsheetDrawing">
      <xdr:col>82</xdr:col>
      <xdr:colOff>107950</xdr:colOff>
      <xdr:row>34</xdr:row>
      <xdr:rowOff>73660</xdr:rowOff>
    </xdr:to>
    <xdr:cxnSp macro="">
      <xdr:nvCxnSpPr>
        <xdr:cNvPr id="309" name="直線コネクタ 308"/>
        <xdr:cNvCxnSpPr/>
      </xdr:nvCxnSpPr>
      <xdr:spPr>
        <a:xfrm flipV="1">
          <a:off x="15671800" y="58991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113030</xdr:rowOff>
    </xdr:from>
    <xdr:ext cx="762000" cy="259080"/>
    <xdr:sp macro="" textlink="">
      <xdr:nvSpPr>
        <xdr:cNvPr id="310" name="補助費等平均値テキスト"/>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140970</xdr:rowOff>
    </xdr:from>
    <xdr:to xmlns:xdr="http://schemas.openxmlformats.org/drawingml/2006/spreadsheetDrawing">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73660</xdr:rowOff>
    </xdr:from>
    <xdr:to xmlns:xdr="http://schemas.openxmlformats.org/drawingml/2006/spreadsheetDrawing">
      <xdr:col>78</xdr:col>
      <xdr:colOff>69850</xdr:colOff>
      <xdr:row>35</xdr:row>
      <xdr:rowOff>8890</xdr:rowOff>
    </xdr:to>
    <xdr:cxnSp macro="">
      <xdr:nvCxnSpPr>
        <xdr:cNvPr id="312" name="直線コネクタ 311"/>
        <xdr:cNvCxnSpPr/>
      </xdr:nvCxnSpPr>
      <xdr:spPr>
        <a:xfrm flipV="1">
          <a:off x="14782800" y="59029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121920</xdr:rowOff>
    </xdr:from>
    <xdr:to xmlns:xdr="http://schemas.openxmlformats.org/drawingml/2006/spreadsheetDrawing">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36830</xdr:rowOff>
    </xdr:from>
    <xdr:ext cx="736600" cy="259080"/>
    <xdr:sp macro="" textlink="">
      <xdr:nvSpPr>
        <xdr:cNvPr id="314" name="テキスト ボックス 313"/>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142240</xdr:rowOff>
    </xdr:from>
    <xdr:to xmlns:xdr="http://schemas.openxmlformats.org/drawingml/2006/spreadsheetDrawing">
      <xdr:col>73</xdr:col>
      <xdr:colOff>180975</xdr:colOff>
      <xdr:row>35</xdr:row>
      <xdr:rowOff>8890</xdr:rowOff>
    </xdr:to>
    <xdr:cxnSp macro="">
      <xdr:nvCxnSpPr>
        <xdr:cNvPr id="315" name="直線コネクタ 314"/>
        <xdr:cNvCxnSpPr/>
      </xdr:nvCxnSpPr>
      <xdr:spPr>
        <a:xfrm>
          <a:off x="13893800" y="5971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133350</xdr:rowOff>
    </xdr:from>
    <xdr:to xmlns:xdr="http://schemas.openxmlformats.org/drawingml/2006/spreadsheetDrawing">
      <xdr:col>74</xdr:col>
      <xdr:colOff>31750</xdr:colOff>
      <xdr:row>36</xdr:row>
      <xdr:rowOff>63500</xdr:rowOff>
    </xdr:to>
    <xdr:sp macro="" textlink="">
      <xdr:nvSpPr>
        <xdr:cNvPr id="316" name="フローチャート: 判断 315"/>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48260</xdr:rowOff>
    </xdr:from>
    <xdr:ext cx="762000" cy="259080"/>
    <xdr:sp macro="" textlink="">
      <xdr:nvSpPr>
        <xdr:cNvPr id="317" name="テキスト ボックス 316"/>
        <xdr:cNvSpPr txBox="1"/>
      </xdr:nvSpPr>
      <xdr:spPr>
        <a:xfrm>
          <a:off x="14401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88900</xdr:rowOff>
    </xdr:from>
    <xdr:to xmlns:xdr="http://schemas.openxmlformats.org/drawingml/2006/spreadsheetDrawing">
      <xdr:col>69</xdr:col>
      <xdr:colOff>92075</xdr:colOff>
      <xdr:row>34</xdr:row>
      <xdr:rowOff>142240</xdr:rowOff>
    </xdr:to>
    <xdr:cxnSp macro="">
      <xdr:nvCxnSpPr>
        <xdr:cNvPr id="318" name="直線コネクタ 317"/>
        <xdr:cNvCxnSpPr/>
      </xdr:nvCxnSpPr>
      <xdr:spPr>
        <a:xfrm>
          <a:off x="13004800" y="5918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76200</xdr:rowOff>
    </xdr:from>
    <xdr:to xmlns:xdr="http://schemas.openxmlformats.org/drawingml/2006/spreadsheetDrawing">
      <xdr:col>69</xdr:col>
      <xdr:colOff>142875</xdr:colOff>
      <xdr:row>36</xdr:row>
      <xdr:rowOff>6350</xdr:rowOff>
    </xdr:to>
    <xdr:sp macro="" textlink="">
      <xdr:nvSpPr>
        <xdr:cNvPr id="319" name="フローチャート: 判断 318"/>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162560</xdr:rowOff>
    </xdr:from>
    <xdr:ext cx="756920" cy="259080"/>
    <xdr:sp macro="" textlink="">
      <xdr:nvSpPr>
        <xdr:cNvPr id="320" name="テキスト ボックス 319"/>
        <xdr:cNvSpPr txBox="1"/>
      </xdr:nvSpPr>
      <xdr:spPr>
        <a:xfrm>
          <a:off x="13512800" y="61633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38100</xdr:rowOff>
    </xdr:from>
    <xdr:to xmlns:xdr="http://schemas.openxmlformats.org/drawingml/2006/spreadsheetDrawing">
      <xdr:col>65</xdr:col>
      <xdr:colOff>53975</xdr:colOff>
      <xdr:row>35</xdr:row>
      <xdr:rowOff>139700</xdr:rowOff>
    </xdr:to>
    <xdr:sp macro="" textlink="">
      <xdr:nvSpPr>
        <xdr:cNvPr id="321" name="フローチャート: 判断 320"/>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124460</xdr:rowOff>
    </xdr:from>
    <xdr:ext cx="762000" cy="259080"/>
    <xdr:sp macro="" textlink="">
      <xdr:nvSpPr>
        <xdr:cNvPr id="322" name="テキスト ボックス 321"/>
        <xdr:cNvSpPr txBox="1"/>
      </xdr:nvSpPr>
      <xdr:spPr>
        <a:xfrm>
          <a:off x="126238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4" name="テキスト ボックス 323"/>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5" name="テキスト ボックス 324"/>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7" name="テキスト ボックス 326"/>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19050</xdr:rowOff>
    </xdr:from>
    <xdr:to xmlns:xdr="http://schemas.openxmlformats.org/drawingml/2006/spreadsheetDrawing">
      <xdr:col>82</xdr:col>
      <xdr:colOff>158750</xdr:colOff>
      <xdr:row>34</xdr:row>
      <xdr:rowOff>120650</xdr:rowOff>
    </xdr:to>
    <xdr:sp macro="" textlink="">
      <xdr:nvSpPr>
        <xdr:cNvPr id="328" name="楕円 327"/>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99060</xdr:rowOff>
    </xdr:from>
    <xdr:ext cx="762000" cy="254000"/>
    <xdr:sp macro="" textlink="">
      <xdr:nvSpPr>
        <xdr:cNvPr id="329" name="補助費等該当値テキスト"/>
        <xdr:cNvSpPr txBox="1"/>
      </xdr:nvSpPr>
      <xdr:spPr>
        <a:xfrm>
          <a:off x="16598900" y="5756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22860</xdr:rowOff>
    </xdr:from>
    <xdr:to xmlns:xdr="http://schemas.openxmlformats.org/drawingml/2006/spreadsheetDrawing">
      <xdr:col>78</xdr:col>
      <xdr:colOff>120650</xdr:colOff>
      <xdr:row>34</xdr:row>
      <xdr:rowOff>124460</xdr:rowOff>
    </xdr:to>
    <xdr:sp macro="" textlink="">
      <xdr:nvSpPr>
        <xdr:cNvPr id="330" name="楕円 329"/>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134620</xdr:rowOff>
    </xdr:from>
    <xdr:ext cx="736600" cy="254000"/>
    <xdr:sp macro="" textlink="">
      <xdr:nvSpPr>
        <xdr:cNvPr id="331" name="テキスト ボックス 330"/>
        <xdr:cNvSpPr txBox="1"/>
      </xdr:nvSpPr>
      <xdr:spPr>
        <a:xfrm>
          <a:off x="15290800" y="562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129540</xdr:rowOff>
    </xdr:from>
    <xdr:to xmlns:xdr="http://schemas.openxmlformats.org/drawingml/2006/spreadsheetDrawing">
      <xdr:col>74</xdr:col>
      <xdr:colOff>31750</xdr:colOff>
      <xdr:row>35</xdr:row>
      <xdr:rowOff>59690</xdr:rowOff>
    </xdr:to>
    <xdr:sp macro="" textlink="">
      <xdr:nvSpPr>
        <xdr:cNvPr id="332" name="楕円 331"/>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69850</xdr:rowOff>
    </xdr:from>
    <xdr:ext cx="762000" cy="259080"/>
    <xdr:sp macro="" textlink="">
      <xdr:nvSpPr>
        <xdr:cNvPr id="333" name="テキスト ボックス 332"/>
        <xdr:cNvSpPr txBox="1"/>
      </xdr:nvSpPr>
      <xdr:spPr>
        <a:xfrm>
          <a:off x="14401800" y="572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91440</xdr:rowOff>
    </xdr:from>
    <xdr:to xmlns:xdr="http://schemas.openxmlformats.org/drawingml/2006/spreadsheetDrawing">
      <xdr:col>69</xdr:col>
      <xdr:colOff>142875</xdr:colOff>
      <xdr:row>35</xdr:row>
      <xdr:rowOff>21590</xdr:rowOff>
    </xdr:to>
    <xdr:sp macro="" textlink="">
      <xdr:nvSpPr>
        <xdr:cNvPr id="334" name="楕円 333"/>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31750</xdr:rowOff>
    </xdr:from>
    <xdr:ext cx="756920" cy="254000"/>
    <xdr:sp macro="" textlink="">
      <xdr:nvSpPr>
        <xdr:cNvPr id="335" name="テキスト ボックス 334"/>
        <xdr:cNvSpPr txBox="1"/>
      </xdr:nvSpPr>
      <xdr:spPr>
        <a:xfrm>
          <a:off x="13512800" y="56896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38100</xdr:rowOff>
    </xdr:from>
    <xdr:to xmlns:xdr="http://schemas.openxmlformats.org/drawingml/2006/spreadsheetDrawing">
      <xdr:col>65</xdr:col>
      <xdr:colOff>53975</xdr:colOff>
      <xdr:row>34</xdr:row>
      <xdr:rowOff>139700</xdr:rowOff>
    </xdr:to>
    <xdr:sp macro="" textlink="">
      <xdr:nvSpPr>
        <xdr:cNvPr id="336" name="楕円 335"/>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149860</xdr:rowOff>
    </xdr:from>
    <xdr:ext cx="762000" cy="259080"/>
    <xdr:sp macro="" textlink="">
      <xdr:nvSpPr>
        <xdr:cNvPr id="337" name="テキスト ボックス 336"/>
        <xdr:cNvSpPr txBox="1"/>
      </xdr:nvSpPr>
      <xdr:spPr>
        <a:xfrm>
          <a:off x="12623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900">
              <a:latin typeface="ＭＳ Ｐゴシック"/>
              <a:ea typeface="ＭＳ Ｐゴシック"/>
            </a:rPr>
            <a:t>公債費は、前年度と比べて0.7ポイント上がっており、類似団体内平均及び全国平均、山梨県平均と比較しても高い数値となっている。
　上昇した要因としては、</a:t>
          </a:r>
          <a:r>
            <a:rPr kumimoji="1" lang="ja-JP" altLang="en-US" sz="900">
              <a:solidFill>
                <a:sysClr val="windowText" lastClr="000000"/>
              </a:solidFill>
              <a:latin typeface="ＭＳ Ｐゴシック"/>
              <a:ea typeface="ＭＳ Ｐゴシック"/>
            </a:rPr>
            <a:t>分子の公債</a:t>
          </a:r>
          <a:r>
            <a:rPr kumimoji="1" lang="ja-JP" altLang="en-US" sz="900">
              <a:solidFill>
                <a:sysClr val="windowText" lastClr="000000"/>
              </a:solidFill>
              <a:latin typeface="ＭＳ Ｐゴシック"/>
              <a:ea typeface="ＭＳ Ｐゴシック"/>
            </a:rPr>
            <a:t>費充当一般財源等の</a:t>
          </a:r>
          <a:r>
            <a:rPr kumimoji="1" lang="ja-JP" altLang="en-US" sz="900">
              <a:latin typeface="ＭＳ Ｐゴシック"/>
              <a:ea typeface="ＭＳ Ｐゴシック"/>
            </a:rPr>
            <a:t>緊急防災・減災事業債や合併特例債等の元金の償還額が減少し</a:t>
          </a:r>
          <a:r>
            <a:rPr kumimoji="1" lang="ja-JP" altLang="en-US" sz="900">
              <a:latin typeface="ＭＳ Ｐゴシック"/>
              <a:ea typeface="ＭＳ Ｐゴシック"/>
            </a:rPr>
            <a:t>たことに伴う減少</a:t>
          </a:r>
          <a:r>
            <a:rPr kumimoji="1" lang="ja-JP" altLang="en-US" sz="900">
              <a:solidFill>
                <a:sysClr val="windowText" lastClr="000000"/>
              </a:solidFill>
              <a:latin typeface="ＭＳ Ｐゴシック"/>
              <a:ea typeface="ＭＳ Ｐゴシック"/>
            </a:rPr>
            <a:t>以上に、</a:t>
          </a:r>
          <a:r>
            <a:rPr kumimoji="1" lang="ja-JP" altLang="en-US" sz="900">
              <a:solidFill>
                <a:sysClr val="windowText" lastClr="000000"/>
              </a:solidFill>
              <a:latin typeface="ＭＳ Ｐゴシック"/>
              <a:ea typeface="ＭＳ Ｐゴシック"/>
            </a:rPr>
            <a:t>分母となる経常一般財源等が減少</a:t>
          </a:r>
          <a:r>
            <a:rPr kumimoji="1" lang="ja-JP" altLang="en-US" sz="900">
              <a:latin typeface="ＭＳ Ｐゴシック"/>
              <a:ea typeface="ＭＳ Ｐゴシック"/>
            </a:rPr>
            <a:t>したことによるものである。　</a:t>
          </a:r>
          <a:endParaRPr kumimoji="1" lang="ja-JP" altLang="en-US" sz="900">
            <a:latin typeface="ＭＳ Ｐゴシック"/>
            <a:ea typeface="ＭＳ Ｐゴシック"/>
          </a:endParaRPr>
        </a:p>
        <a:p>
          <a:r>
            <a:rPr kumimoji="1" lang="ja-JP" altLang="en-US" sz="900">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していくものとみられるが、</a:t>
          </a:r>
          <a:r>
            <a:rPr kumimoji="1" lang="ja-JP" altLang="en-US" sz="900">
              <a:latin typeface="ＭＳ Ｐゴシック"/>
              <a:ea typeface="ＭＳ Ｐゴシック"/>
            </a:rPr>
            <a:t>これまで同様、実質負担額の増加を抑制し、事業の優先順位や必要性を十分精査して計画的な市債管理に努める。</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9" name="テキスト ボックス 348"/>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1" name="テキスト ボックス 350"/>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3" name="テキスト ボックス 352"/>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5" name="テキスト ボックス 354"/>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57" name="テキスト ボックス 356"/>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59" name="テキスト ボックス 358"/>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86360</xdr:rowOff>
    </xdr:from>
    <xdr:to xmlns:xdr="http://schemas.openxmlformats.org/drawingml/2006/spreadsheetDrawing">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62230</xdr:rowOff>
    </xdr:from>
    <xdr:ext cx="762000" cy="259080"/>
    <xdr:sp macro="" textlink="">
      <xdr:nvSpPr>
        <xdr:cNvPr id="363" name="公債費最小値テキスト"/>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90170</xdr:rowOff>
    </xdr:from>
    <xdr:to xmlns:xdr="http://schemas.openxmlformats.org/drawingml/2006/spreadsheetDrawing">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635</xdr:rowOff>
    </xdr:from>
    <xdr:ext cx="762000" cy="259080"/>
    <xdr:sp macro="" textlink="">
      <xdr:nvSpPr>
        <xdr:cNvPr id="365"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86360</xdr:rowOff>
    </xdr:from>
    <xdr:to xmlns:xdr="http://schemas.openxmlformats.org/drawingml/2006/spreadsheetDrawing">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72390</xdr:rowOff>
    </xdr:from>
    <xdr:to xmlns:xdr="http://schemas.openxmlformats.org/drawingml/2006/spreadsheetDrawing">
      <xdr:col>24</xdr:col>
      <xdr:colOff>25400</xdr:colOff>
      <xdr:row>78</xdr:row>
      <xdr:rowOff>104140</xdr:rowOff>
    </xdr:to>
    <xdr:cxnSp macro="">
      <xdr:nvCxnSpPr>
        <xdr:cNvPr id="367" name="直線コネクタ 366"/>
        <xdr:cNvCxnSpPr/>
      </xdr:nvCxnSpPr>
      <xdr:spPr>
        <a:xfrm>
          <a:off x="3987800" y="134454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762000" cy="259080"/>
    <xdr:sp macro="" textlink="">
      <xdr:nvSpPr>
        <xdr:cNvPr id="368" name="公債費平均値テキスト"/>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72390</xdr:rowOff>
    </xdr:from>
    <xdr:to xmlns:xdr="http://schemas.openxmlformats.org/drawingml/2006/spreadsheetDrawing">
      <xdr:col>19</xdr:col>
      <xdr:colOff>187325</xdr:colOff>
      <xdr:row>78</xdr:row>
      <xdr:rowOff>135890</xdr:rowOff>
    </xdr:to>
    <xdr:cxnSp macro="">
      <xdr:nvCxnSpPr>
        <xdr:cNvPr id="370" name="直線コネクタ 369"/>
        <xdr:cNvCxnSpPr/>
      </xdr:nvCxnSpPr>
      <xdr:spPr>
        <a:xfrm flipV="1">
          <a:off x="3098800" y="134454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13970</xdr:rowOff>
    </xdr:from>
    <xdr:ext cx="731520" cy="259080"/>
    <xdr:sp macro="" textlink="">
      <xdr:nvSpPr>
        <xdr:cNvPr id="372" name="テキスト ボックス 371"/>
        <xdr:cNvSpPr txBox="1"/>
      </xdr:nvSpPr>
      <xdr:spPr>
        <a:xfrm>
          <a:off x="3606800" y="130441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104140</xdr:rowOff>
    </xdr:from>
    <xdr:to xmlns:xdr="http://schemas.openxmlformats.org/drawingml/2006/spreadsheetDrawing">
      <xdr:col>15</xdr:col>
      <xdr:colOff>98425</xdr:colOff>
      <xdr:row>78</xdr:row>
      <xdr:rowOff>135890</xdr:rowOff>
    </xdr:to>
    <xdr:cxnSp macro="">
      <xdr:nvCxnSpPr>
        <xdr:cNvPr id="373" name="直線コネクタ 372"/>
        <xdr:cNvCxnSpPr/>
      </xdr:nvCxnSpPr>
      <xdr:spPr>
        <a:xfrm>
          <a:off x="2209800" y="13477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142240</xdr:rowOff>
    </xdr:from>
    <xdr:to xmlns:xdr="http://schemas.openxmlformats.org/drawingml/2006/spreadsheetDrawing">
      <xdr:col>15</xdr:col>
      <xdr:colOff>149225</xdr:colOff>
      <xdr:row>78</xdr:row>
      <xdr:rowOff>72390</xdr:rowOff>
    </xdr:to>
    <xdr:sp macro="" textlink="">
      <xdr:nvSpPr>
        <xdr:cNvPr id="374" name="フローチャート: 判断 373"/>
        <xdr:cNvSpPr/>
      </xdr:nvSpPr>
      <xdr:spPr>
        <a:xfrm>
          <a:off x="3048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82550</xdr:rowOff>
    </xdr:from>
    <xdr:ext cx="762000" cy="259080"/>
    <xdr:sp macro="" textlink="">
      <xdr:nvSpPr>
        <xdr:cNvPr id="375" name="テキスト ボックス 374"/>
        <xdr:cNvSpPr txBox="1"/>
      </xdr:nvSpPr>
      <xdr:spPr>
        <a:xfrm>
          <a:off x="2717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104140</xdr:rowOff>
    </xdr:from>
    <xdr:to xmlns:xdr="http://schemas.openxmlformats.org/drawingml/2006/spreadsheetDrawing">
      <xdr:col>11</xdr:col>
      <xdr:colOff>9525</xdr:colOff>
      <xdr:row>78</xdr:row>
      <xdr:rowOff>127000</xdr:rowOff>
    </xdr:to>
    <xdr:cxnSp macro="">
      <xdr:nvCxnSpPr>
        <xdr:cNvPr id="376" name="直線コネクタ 375"/>
        <xdr:cNvCxnSpPr/>
      </xdr:nvCxnSpPr>
      <xdr:spPr>
        <a:xfrm flipV="1">
          <a:off x="1320800" y="13477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156210</xdr:rowOff>
    </xdr:from>
    <xdr:to xmlns:xdr="http://schemas.openxmlformats.org/drawingml/2006/spreadsheetDrawing">
      <xdr:col>11</xdr:col>
      <xdr:colOff>60325</xdr:colOff>
      <xdr:row>78</xdr:row>
      <xdr:rowOff>86360</xdr:rowOff>
    </xdr:to>
    <xdr:sp macro="" textlink="">
      <xdr:nvSpPr>
        <xdr:cNvPr id="377" name="フローチャート: 判断 376"/>
        <xdr:cNvSpPr/>
      </xdr:nvSpPr>
      <xdr:spPr>
        <a:xfrm>
          <a:off x="2159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96520</xdr:rowOff>
    </xdr:from>
    <xdr:ext cx="756920" cy="259080"/>
    <xdr:sp macro="" textlink="">
      <xdr:nvSpPr>
        <xdr:cNvPr id="378" name="テキスト ボックス 377"/>
        <xdr:cNvSpPr txBox="1"/>
      </xdr:nvSpPr>
      <xdr:spPr>
        <a:xfrm>
          <a:off x="1828800" y="131267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3175</xdr:rowOff>
    </xdr:from>
    <xdr:to xmlns:xdr="http://schemas.openxmlformats.org/drawingml/2006/spreadsheetDrawing">
      <xdr:col>6</xdr:col>
      <xdr:colOff>171450</xdr:colOff>
      <xdr:row>78</xdr:row>
      <xdr:rowOff>104775</xdr:rowOff>
    </xdr:to>
    <xdr:sp macro="" textlink="">
      <xdr:nvSpPr>
        <xdr:cNvPr id="379" name="フローチャート: 判断 378"/>
        <xdr:cNvSpPr/>
      </xdr:nvSpPr>
      <xdr:spPr>
        <a:xfrm>
          <a:off x="1270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114935</xdr:rowOff>
    </xdr:from>
    <xdr:ext cx="756920" cy="259080"/>
    <xdr:sp macro="" textlink="">
      <xdr:nvSpPr>
        <xdr:cNvPr id="380" name="テキスト ボックス 379"/>
        <xdr:cNvSpPr txBox="1"/>
      </xdr:nvSpPr>
      <xdr:spPr>
        <a:xfrm>
          <a:off x="939800" y="131451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53340</xdr:rowOff>
    </xdr:from>
    <xdr:to xmlns:xdr="http://schemas.openxmlformats.org/drawingml/2006/spreadsheetDrawing">
      <xdr:col>24</xdr:col>
      <xdr:colOff>76200</xdr:colOff>
      <xdr:row>78</xdr:row>
      <xdr:rowOff>154940</xdr:rowOff>
    </xdr:to>
    <xdr:sp macro="" textlink="">
      <xdr:nvSpPr>
        <xdr:cNvPr id="386" name="楕円 385"/>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25400</xdr:rowOff>
    </xdr:from>
    <xdr:ext cx="762000" cy="259080"/>
    <xdr:sp macro="" textlink="">
      <xdr:nvSpPr>
        <xdr:cNvPr id="387" name="公債費該当値テキスト"/>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21590</xdr:rowOff>
    </xdr:from>
    <xdr:to xmlns:xdr="http://schemas.openxmlformats.org/drawingml/2006/spreadsheetDrawing">
      <xdr:col>20</xdr:col>
      <xdr:colOff>38100</xdr:colOff>
      <xdr:row>78</xdr:row>
      <xdr:rowOff>123190</xdr:rowOff>
    </xdr:to>
    <xdr:sp macro="" textlink="">
      <xdr:nvSpPr>
        <xdr:cNvPr id="388" name="楕円 387"/>
        <xdr:cNvSpPr/>
      </xdr:nvSpPr>
      <xdr:spPr>
        <a:xfrm>
          <a:off x="3937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107950</xdr:rowOff>
    </xdr:from>
    <xdr:ext cx="731520" cy="259080"/>
    <xdr:sp macro="" textlink="">
      <xdr:nvSpPr>
        <xdr:cNvPr id="389" name="テキスト ボックス 388"/>
        <xdr:cNvSpPr txBox="1"/>
      </xdr:nvSpPr>
      <xdr:spPr>
        <a:xfrm>
          <a:off x="3606800" y="134810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85090</xdr:rowOff>
    </xdr:from>
    <xdr:to xmlns:xdr="http://schemas.openxmlformats.org/drawingml/2006/spreadsheetDrawing">
      <xdr:col>15</xdr:col>
      <xdr:colOff>149225</xdr:colOff>
      <xdr:row>79</xdr:row>
      <xdr:rowOff>15240</xdr:rowOff>
    </xdr:to>
    <xdr:sp macro="" textlink="">
      <xdr:nvSpPr>
        <xdr:cNvPr id="390" name="楕円 389"/>
        <xdr:cNvSpPr/>
      </xdr:nvSpPr>
      <xdr:spPr>
        <a:xfrm>
          <a:off x="3048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0</xdr:rowOff>
    </xdr:from>
    <xdr:ext cx="762000" cy="259080"/>
    <xdr:sp macro="" textlink="">
      <xdr:nvSpPr>
        <xdr:cNvPr id="391" name="テキスト ボックス 390"/>
        <xdr:cNvSpPr txBox="1"/>
      </xdr:nvSpPr>
      <xdr:spPr>
        <a:xfrm>
          <a:off x="2717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53340</xdr:rowOff>
    </xdr:from>
    <xdr:to xmlns:xdr="http://schemas.openxmlformats.org/drawingml/2006/spreadsheetDrawing">
      <xdr:col>11</xdr:col>
      <xdr:colOff>60325</xdr:colOff>
      <xdr:row>78</xdr:row>
      <xdr:rowOff>154940</xdr:rowOff>
    </xdr:to>
    <xdr:sp macro="" textlink="">
      <xdr:nvSpPr>
        <xdr:cNvPr id="392" name="楕円 391"/>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139700</xdr:rowOff>
    </xdr:from>
    <xdr:ext cx="756920" cy="259080"/>
    <xdr:sp macro="" textlink="">
      <xdr:nvSpPr>
        <xdr:cNvPr id="393" name="テキスト ボックス 392"/>
        <xdr:cNvSpPr txBox="1"/>
      </xdr:nvSpPr>
      <xdr:spPr>
        <a:xfrm>
          <a:off x="1828800" y="13512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76200</xdr:rowOff>
    </xdr:from>
    <xdr:to xmlns:xdr="http://schemas.openxmlformats.org/drawingml/2006/spreadsheetDrawing">
      <xdr:col>6</xdr:col>
      <xdr:colOff>171450</xdr:colOff>
      <xdr:row>79</xdr:row>
      <xdr:rowOff>6350</xdr:rowOff>
    </xdr:to>
    <xdr:sp macro="" textlink="">
      <xdr:nvSpPr>
        <xdr:cNvPr id="394" name="楕円 393"/>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162560</xdr:rowOff>
    </xdr:from>
    <xdr:ext cx="756920" cy="259080"/>
    <xdr:sp macro="" textlink="">
      <xdr:nvSpPr>
        <xdr:cNvPr id="395" name="テキスト ボックス 394"/>
        <xdr:cNvSpPr txBox="1"/>
      </xdr:nvSpPr>
      <xdr:spPr>
        <a:xfrm>
          <a:off x="939800" y="13535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00">
              <a:latin typeface="ＭＳ Ｐゴシック"/>
              <a:ea typeface="ＭＳ Ｐゴシック"/>
            </a:rPr>
            <a:t>公債費以外については、前年度より3ポイント上昇し、</a:t>
          </a:r>
          <a:r>
            <a:rPr kumimoji="1" lang="ja-JP" altLang="en-US" sz="1000">
              <a:latin typeface="ＭＳ Ｐゴシック"/>
              <a:ea typeface="ＭＳ Ｐゴシック"/>
            </a:rPr>
            <a:t>未だ公債費の占める割合が大きいことから、類似団体内平均及び全国平均、山梨県平均よりも低い数値となっている。
　分母となる経常一般財源等が普通交付税を筆頭に減少したものの、分子の構成要素である人件費については、職員数の増加に伴い増加、物件費については</a:t>
          </a:r>
          <a:r>
            <a:rPr kumimoji="1" lang="ja-JP" altLang="en-US" sz="1000">
              <a:latin typeface="ＭＳ Ｐゴシック"/>
              <a:ea typeface="ＭＳ Ｐゴシック"/>
            </a:rPr>
            <a:t>学校給食費管理運営事業により増加しており、結果</a:t>
          </a:r>
          <a:r>
            <a:rPr kumimoji="1" lang="ja-JP" altLang="en-US" sz="1000">
              <a:latin typeface="ＭＳ Ｐゴシック"/>
              <a:ea typeface="ＭＳ Ｐゴシック"/>
            </a:rPr>
            <a:t>3ポイントの</a:t>
          </a:r>
          <a:r>
            <a:rPr kumimoji="1" lang="ja-JP" altLang="en-US" sz="1000">
              <a:latin typeface="ＭＳ Ｐゴシック"/>
              <a:ea typeface="ＭＳ Ｐゴシック"/>
            </a:rPr>
            <a:t>上昇となった。</a:t>
          </a:r>
          <a:endParaRPr kumimoji="1" lang="ja-JP" altLang="en-US" sz="1000">
            <a:latin typeface="ＭＳ Ｐゴシック"/>
            <a:ea typeface="ＭＳ Ｐゴシック"/>
          </a:endParaRPr>
        </a:p>
        <a:p>
          <a:r>
            <a:rPr kumimoji="1" lang="ja-JP" altLang="en-US" sz="1000">
              <a:latin typeface="ＭＳ Ｐゴシック"/>
              <a:ea typeface="ＭＳ Ｐゴシック"/>
            </a:rPr>
            <a:t>　</a:t>
          </a:r>
          <a:r>
            <a:rPr kumimoji="1" lang="ja-JP" altLang="en-US" sz="1000">
              <a:latin typeface="ＭＳ Ｐゴシック"/>
              <a:ea typeface="ＭＳ Ｐゴシック"/>
            </a:rPr>
            <a:t>今後はより徹底した経費節減など行政改革を推進し、計画的な行財政運営に努める。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90170</xdr:rowOff>
    </xdr:from>
    <xdr:to xmlns:xdr="http://schemas.openxmlformats.org/drawingml/2006/spreadsheetDrawing">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85090</xdr:rowOff>
    </xdr:from>
    <xdr:ext cx="762000" cy="259080"/>
    <xdr:sp macro="" textlink="">
      <xdr:nvSpPr>
        <xdr:cNvPr id="422"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113030</xdr:rowOff>
    </xdr:from>
    <xdr:to xmlns:xdr="http://schemas.openxmlformats.org/drawingml/2006/spreadsheetDrawing">
      <xdr:col>82</xdr:col>
      <xdr:colOff>196850</xdr:colOff>
      <xdr:row>80</xdr:row>
      <xdr:rowOff>113030</xdr:rowOff>
    </xdr:to>
    <xdr:cxnSp macro="">
      <xdr:nvCxnSpPr>
        <xdr:cNvPr id="423" name="直線コネクタ 422"/>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5080</xdr:rowOff>
    </xdr:from>
    <xdr:ext cx="762000" cy="259080"/>
    <xdr:sp macro="" textlink="">
      <xdr:nvSpPr>
        <xdr:cNvPr id="424" name="公債費以外最大値テキスト"/>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90170</xdr:rowOff>
    </xdr:from>
    <xdr:to xmlns:xdr="http://schemas.openxmlformats.org/drawingml/2006/spreadsheetDrawing">
      <xdr:col>82</xdr:col>
      <xdr:colOff>196850</xdr:colOff>
      <xdr:row>74</xdr:row>
      <xdr:rowOff>90170</xdr:rowOff>
    </xdr:to>
    <xdr:cxnSp macro="">
      <xdr:nvCxnSpPr>
        <xdr:cNvPr id="425" name="直線コネクタ 424"/>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104140</xdr:rowOff>
    </xdr:from>
    <xdr:to xmlns:xdr="http://schemas.openxmlformats.org/drawingml/2006/spreadsheetDrawing">
      <xdr:col>82</xdr:col>
      <xdr:colOff>107950</xdr:colOff>
      <xdr:row>75</xdr:row>
      <xdr:rowOff>69850</xdr:rowOff>
    </xdr:to>
    <xdr:cxnSp macro="">
      <xdr:nvCxnSpPr>
        <xdr:cNvPr id="426" name="直線コネクタ 425"/>
        <xdr:cNvCxnSpPr/>
      </xdr:nvCxnSpPr>
      <xdr:spPr>
        <a:xfrm>
          <a:off x="15671800" y="127914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98425</xdr:rowOff>
    </xdr:from>
    <xdr:ext cx="762000" cy="254000"/>
    <xdr:sp macro="" textlink="">
      <xdr:nvSpPr>
        <xdr:cNvPr id="427" name="公債費以外平均値テキスト"/>
        <xdr:cNvSpPr txBox="1"/>
      </xdr:nvSpPr>
      <xdr:spPr>
        <a:xfrm>
          <a:off x="16598900" y="131286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126365</xdr:rowOff>
    </xdr:from>
    <xdr:to xmlns:xdr="http://schemas.openxmlformats.org/drawingml/2006/spreadsheetDrawing">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104140</xdr:rowOff>
    </xdr:from>
    <xdr:to xmlns:xdr="http://schemas.openxmlformats.org/drawingml/2006/spreadsheetDrawing">
      <xdr:col>78</xdr:col>
      <xdr:colOff>69850</xdr:colOff>
      <xdr:row>76</xdr:row>
      <xdr:rowOff>72390</xdr:rowOff>
    </xdr:to>
    <xdr:cxnSp macro="">
      <xdr:nvCxnSpPr>
        <xdr:cNvPr id="429" name="直線コネクタ 428"/>
        <xdr:cNvCxnSpPr/>
      </xdr:nvCxnSpPr>
      <xdr:spPr>
        <a:xfrm flipV="1">
          <a:off x="14782800" y="1279144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170180</xdr:rowOff>
    </xdr:from>
    <xdr:to xmlns:xdr="http://schemas.openxmlformats.org/drawingml/2006/spreadsheetDrawing">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85090</xdr:rowOff>
    </xdr:from>
    <xdr:ext cx="736600" cy="259080"/>
    <xdr:sp macro="" textlink="">
      <xdr:nvSpPr>
        <xdr:cNvPr id="431" name="テキスト ボックス 430"/>
        <xdr:cNvSpPr txBox="1"/>
      </xdr:nvSpPr>
      <xdr:spPr>
        <a:xfrm>
          <a:off x="15290800" y="13115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72390</xdr:rowOff>
    </xdr:from>
    <xdr:to xmlns:xdr="http://schemas.openxmlformats.org/drawingml/2006/spreadsheetDrawing">
      <xdr:col>73</xdr:col>
      <xdr:colOff>180975</xdr:colOff>
      <xdr:row>76</xdr:row>
      <xdr:rowOff>127000</xdr:rowOff>
    </xdr:to>
    <xdr:cxnSp macro="">
      <xdr:nvCxnSpPr>
        <xdr:cNvPr id="432" name="直線コネクタ 431"/>
        <xdr:cNvCxnSpPr/>
      </xdr:nvCxnSpPr>
      <xdr:spPr>
        <a:xfrm flipV="1">
          <a:off x="13893800" y="131025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33" name="フローチャート: 判断 432"/>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132715</xdr:rowOff>
    </xdr:from>
    <xdr:ext cx="762000" cy="254000"/>
    <xdr:sp macro="" textlink="">
      <xdr:nvSpPr>
        <xdr:cNvPr id="434" name="テキスト ボックス 433"/>
        <xdr:cNvSpPr txBox="1"/>
      </xdr:nvSpPr>
      <xdr:spPr>
        <a:xfrm>
          <a:off x="14401800" y="13334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166370</xdr:rowOff>
    </xdr:from>
    <xdr:to xmlns:xdr="http://schemas.openxmlformats.org/drawingml/2006/spreadsheetDrawing">
      <xdr:col>69</xdr:col>
      <xdr:colOff>92075</xdr:colOff>
      <xdr:row>76</xdr:row>
      <xdr:rowOff>127000</xdr:rowOff>
    </xdr:to>
    <xdr:cxnSp macro="">
      <xdr:nvCxnSpPr>
        <xdr:cNvPr id="435" name="直線コネクタ 434"/>
        <xdr:cNvCxnSpPr/>
      </xdr:nvCxnSpPr>
      <xdr:spPr>
        <a:xfrm>
          <a:off x="13004800" y="1302512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96520</xdr:rowOff>
    </xdr:from>
    <xdr:to xmlns:xdr="http://schemas.openxmlformats.org/drawingml/2006/spreadsheetDrawing">
      <xdr:col>69</xdr:col>
      <xdr:colOff>142875</xdr:colOff>
      <xdr:row>78</xdr:row>
      <xdr:rowOff>26670</xdr:rowOff>
    </xdr:to>
    <xdr:sp macro="" textlink="">
      <xdr:nvSpPr>
        <xdr:cNvPr id="436" name="フローチャート: 判断 435"/>
        <xdr:cNvSpPr/>
      </xdr:nvSpPr>
      <xdr:spPr>
        <a:xfrm>
          <a:off x="13843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11430</xdr:rowOff>
    </xdr:from>
    <xdr:ext cx="756920" cy="259080"/>
    <xdr:sp macro="" textlink="">
      <xdr:nvSpPr>
        <xdr:cNvPr id="437" name="テキスト ボックス 436"/>
        <xdr:cNvSpPr txBox="1"/>
      </xdr:nvSpPr>
      <xdr:spPr>
        <a:xfrm>
          <a:off x="13512800" y="133845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55880</xdr:rowOff>
    </xdr:from>
    <xdr:to xmlns:xdr="http://schemas.openxmlformats.org/drawingml/2006/spreadsheetDrawing">
      <xdr:col>65</xdr:col>
      <xdr:colOff>53975</xdr:colOff>
      <xdr:row>77</xdr:row>
      <xdr:rowOff>157480</xdr:rowOff>
    </xdr:to>
    <xdr:sp macro="" textlink="">
      <xdr:nvSpPr>
        <xdr:cNvPr id="438" name="フローチャート: 判断 437"/>
        <xdr:cNvSpPr/>
      </xdr:nvSpPr>
      <xdr:spPr>
        <a:xfrm>
          <a:off x="12954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142240</xdr:rowOff>
    </xdr:from>
    <xdr:ext cx="762000" cy="259080"/>
    <xdr:sp macro="" textlink="">
      <xdr:nvSpPr>
        <xdr:cNvPr id="439" name="テキスト ボックス 438"/>
        <xdr:cNvSpPr txBox="1"/>
      </xdr:nvSpPr>
      <xdr:spPr>
        <a:xfrm>
          <a:off x="126238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19050</xdr:rowOff>
    </xdr:from>
    <xdr:to xmlns:xdr="http://schemas.openxmlformats.org/drawingml/2006/spreadsheetDrawing">
      <xdr:col>82</xdr:col>
      <xdr:colOff>158750</xdr:colOff>
      <xdr:row>75</xdr:row>
      <xdr:rowOff>120650</xdr:rowOff>
    </xdr:to>
    <xdr:sp macro="" textlink="">
      <xdr:nvSpPr>
        <xdr:cNvPr id="445" name="楕円 444"/>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35560</xdr:rowOff>
    </xdr:from>
    <xdr:ext cx="762000" cy="259080"/>
    <xdr:sp macro="" textlink="">
      <xdr:nvSpPr>
        <xdr:cNvPr id="446" name="公債費以外該当値テキスト"/>
        <xdr:cNvSpPr txBox="1"/>
      </xdr:nvSpPr>
      <xdr:spPr>
        <a:xfrm>
          <a:off x="165989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53340</xdr:rowOff>
    </xdr:from>
    <xdr:to xmlns:xdr="http://schemas.openxmlformats.org/drawingml/2006/spreadsheetDrawing">
      <xdr:col>78</xdr:col>
      <xdr:colOff>120650</xdr:colOff>
      <xdr:row>74</xdr:row>
      <xdr:rowOff>154940</xdr:rowOff>
    </xdr:to>
    <xdr:sp macro="" textlink="">
      <xdr:nvSpPr>
        <xdr:cNvPr id="447" name="楕円 446"/>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165100</xdr:rowOff>
    </xdr:from>
    <xdr:ext cx="736600" cy="259080"/>
    <xdr:sp macro="" textlink="">
      <xdr:nvSpPr>
        <xdr:cNvPr id="448" name="テキスト ボックス 447"/>
        <xdr:cNvSpPr txBox="1"/>
      </xdr:nvSpPr>
      <xdr:spPr>
        <a:xfrm>
          <a:off x="15290800" y="1250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49" name="楕円 448"/>
        <xdr:cNvSpPr/>
      </xdr:nvSpPr>
      <xdr:spPr>
        <a:xfrm>
          <a:off x="14732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133350</xdr:rowOff>
    </xdr:from>
    <xdr:ext cx="762000" cy="254000"/>
    <xdr:sp macro="" textlink="">
      <xdr:nvSpPr>
        <xdr:cNvPr id="450" name="テキスト ボックス 449"/>
        <xdr:cNvSpPr txBox="1"/>
      </xdr:nvSpPr>
      <xdr:spPr>
        <a:xfrm>
          <a:off x="14401800" y="12820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51" name="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16510</xdr:rowOff>
    </xdr:from>
    <xdr:ext cx="756920" cy="259080"/>
    <xdr:sp macro="" textlink="">
      <xdr:nvSpPr>
        <xdr:cNvPr id="452" name="テキスト ボックス 451"/>
        <xdr:cNvSpPr txBox="1"/>
      </xdr:nvSpPr>
      <xdr:spPr>
        <a:xfrm>
          <a:off x="13512800" y="1287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114935</xdr:rowOff>
    </xdr:from>
    <xdr:to xmlns:xdr="http://schemas.openxmlformats.org/drawingml/2006/spreadsheetDrawing">
      <xdr:col>65</xdr:col>
      <xdr:colOff>53975</xdr:colOff>
      <xdr:row>76</xdr:row>
      <xdr:rowOff>45085</xdr:rowOff>
    </xdr:to>
    <xdr:sp macro="" textlink="">
      <xdr:nvSpPr>
        <xdr:cNvPr id="453" name="楕円 452"/>
        <xdr:cNvSpPr/>
      </xdr:nvSpPr>
      <xdr:spPr>
        <a:xfrm>
          <a:off x="12954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55245</xdr:rowOff>
    </xdr:from>
    <xdr:ext cx="762000" cy="254000"/>
    <xdr:sp macro="" textlink="">
      <xdr:nvSpPr>
        <xdr:cNvPr id="454" name="テキスト ボックス 453"/>
        <xdr:cNvSpPr txBox="1"/>
      </xdr:nvSpPr>
      <xdr:spPr>
        <a:xfrm>
          <a:off x="12623800" y="12742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4000"/>
    <xdr:sp macro="" textlink="">
      <xdr:nvSpPr>
        <xdr:cNvPr id="33" name="テキスト ボックス 32"/>
        <xdr:cNvSpPr txBox="1"/>
      </xdr:nvSpPr>
      <xdr:spPr>
        <a:xfrm>
          <a:off x="1384300" y="3509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4000"/>
    <xdr:sp macro="" textlink="">
      <xdr:nvSpPr>
        <xdr:cNvPr id="35" name="テキスト ボックス 34"/>
        <xdr:cNvSpPr txBox="1"/>
      </xdr:nvSpPr>
      <xdr:spPr>
        <a:xfrm>
          <a:off x="1384300" y="3223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4000"/>
    <xdr:sp macro="" textlink="">
      <xdr:nvSpPr>
        <xdr:cNvPr id="37" name="テキスト ボックス 36"/>
        <xdr:cNvSpPr txBox="1"/>
      </xdr:nvSpPr>
      <xdr:spPr>
        <a:xfrm>
          <a:off x="1384300" y="2937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9" name="テキスト ボックス 38"/>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4000"/>
    <xdr:sp macro="" textlink="">
      <xdr:nvSpPr>
        <xdr:cNvPr id="41" name="テキスト ボックス 40"/>
        <xdr:cNvSpPr txBox="1"/>
      </xdr:nvSpPr>
      <xdr:spPr>
        <a:xfrm>
          <a:off x="1384300" y="2366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4000"/>
    <xdr:sp macro="" textlink="">
      <xdr:nvSpPr>
        <xdr:cNvPr id="43" name="テキスト ボックス 42"/>
        <xdr:cNvSpPr txBox="1"/>
      </xdr:nvSpPr>
      <xdr:spPr>
        <a:xfrm>
          <a:off x="1384300" y="2080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4000"/>
    <xdr:sp macro="" textlink="">
      <xdr:nvSpPr>
        <xdr:cNvPr id="45" name="テキスト ボックス 44"/>
        <xdr:cNvSpPr txBox="1"/>
      </xdr:nvSpPr>
      <xdr:spPr>
        <a:xfrm>
          <a:off x="1384300" y="1794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7" name="テキスト ボックス 46"/>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116840</xdr:rowOff>
    </xdr:from>
    <xdr:to xmlns:xdr="http://schemas.openxmlformats.org/drawingml/2006/spreadsheetDrawing">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132080</xdr:rowOff>
    </xdr:from>
    <xdr:ext cx="756920" cy="254000"/>
    <xdr:sp macro="" textlink="">
      <xdr:nvSpPr>
        <xdr:cNvPr id="50" name="人口1人当たり決算額の推移最小値テキスト130"/>
        <xdr:cNvSpPr txBox="1"/>
      </xdr:nvSpPr>
      <xdr:spPr>
        <a:xfrm>
          <a:off x="5740400" y="34372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159385</xdr:rowOff>
    </xdr:from>
    <xdr:to xmlns:xdr="http://schemas.openxmlformats.org/drawingml/2006/spreadsheetDrawing">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31750</xdr:rowOff>
    </xdr:from>
    <xdr:ext cx="756920" cy="254000"/>
    <xdr:sp macro="" textlink="">
      <xdr:nvSpPr>
        <xdr:cNvPr id="52" name="人口1人当たり決算額の推移最大値テキスト130"/>
        <xdr:cNvSpPr txBox="1"/>
      </xdr:nvSpPr>
      <xdr:spPr>
        <a:xfrm>
          <a:off x="5740400" y="17938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116840</xdr:rowOff>
    </xdr:from>
    <xdr:to xmlns:xdr="http://schemas.openxmlformats.org/drawingml/2006/spreadsheetDrawing">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21590</xdr:rowOff>
    </xdr:from>
    <xdr:to xmlns:xdr="http://schemas.openxmlformats.org/drawingml/2006/spreadsheetDrawing">
      <xdr:col>29</xdr:col>
      <xdr:colOff>127000</xdr:colOff>
      <xdr:row>16</xdr:row>
      <xdr:rowOff>65405</xdr:rowOff>
    </xdr:to>
    <xdr:cxnSp macro="">
      <xdr:nvCxnSpPr>
        <xdr:cNvPr id="54" name="直線コネクタ 53"/>
        <xdr:cNvCxnSpPr/>
      </xdr:nvCxnSpPr>
      <xdr:spPr>
        <a:xfrm flipV="1">
          <a:off x="5003800" y="2812415"/>
          <a:ext cx="6477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6350</xdr:rowOff>
    </xdr:from>
    <xdr:ext cx="756920" cy="254000"/>
    <xdr:sp macro="" textlink="">
      <xdr:nvSpPr>
        <xdr:cNvPr id="55" name="人口1人当たり決算額の推移平均値テキスト130"/>
        <xdr:cNvSpPr txBox="1"/>
      </xdr:nvSpPr>
      <xdr:spPr>
        <a:xfrm>
          <a:off x="5740400" y="279717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165100</xdr:rowOff>
    </xdr:from>
    <xdr:to xmlns:xdr="http://schemas.openxmlformats.org/drawingml/2006/spreadsheetDrawing">
      <xdr:col>29</xdr:col>
      <xdr:colOff>177800</xdr:colOff>
      <xdr:row>16</xdr:row>
      <xdr:rowOff>95250</xdr:rowOff>
    </xdr:to>
    <xdr:sp macro="" textlink="">
      <xdr:nvSpPr>
        <xdr:cNvPr id="56" name="フローチャート: 判断 55"/>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170815</xdr:rowOff>
    </xdr:from>
    <xdr:to xmlns:xdr="http://schemas.openxmlformats.org/drawingml/2006/spreadsheetDrawing">
      <xdr:col>26</xdr:col>
      <xdr:colOff>50800</xdr:colOff>
      <xdr:row>16</xdr:row>
      <xdr:rowOff>65405</xdr:rowOff>
    </xdr:to>
    <xdr:cxnSp macro="">
      <xdr:nvCxnSpPr>
        <xdr:cNvPr id="57" name="直線コネクタ 56"/>
        <xdr:cNvCxnSpPr/>
      </xdr:nvCxnSpPr>
      <xdr:spPr>
        <a:xfrm>
          <a:off x="4305300" y="279019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17780</xdr:rowOff>
    </xdr:from>
    <xdr:to xmlns:xdr="http://schemas.openxmlformats.org/drawingml/2006/spreadsheetDrawing">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103505</xdr:rowOff>
    </xdr:from>
    <xdr:ext cx="736600" cy="259080"/>
    <xdr:sp macro="" textlink="">
      <xdr:nvSpPr>
        <xdr:cNvPr id="59" name="テキスト ボックス 58"/>
        <xdr:cNvSpPr txBox="1"/>
      </xdr:nvSpPr>
      <xdr:spPr>
        <a:xfrm>
          <a:off x="4622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170815</xdr:rowOff>
    </xdr:from>
    <xdr:to xmlns:xdr="http://schemas.openxmlformats.org/drawingml/2006/spreadsheetDrawing">
      <xdr:col>22</xdr:col>
      <xdr:colOff>114300</xdr:colOff>
      <xdr:row>16</xdr:row>
      <xdr:rowOff>48895</xdr:rowOff>
    </xdr:to>
    <xdr:cxnSp macro="">
      <xdr:nvCxnSpPr>
        <xdr:cNvPr id="60" name="直線コネクタ 59"/>
        <xdr:cNvCxnSpPr/>
      </xdr:nvCxnSpPr>
      <xdr:spPr>
        <a:xfrm flipV="1">
          <a:off x="3606800" y="279019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50800</xdr:rowOff>
    </xdr:from>
    <xdr:to xmlns:xdr="http://schemas.openxmlformats.org/drawingml/2006/spreadsheetDrawing">
      <xdr:col>22</xdr:col>
      <xdr:colOff>165100</xdr:colOff>
      <xdr:row>15</xdr:row>
      <xdr:rowOff>152400</xdr:rowOff>
    </xdr:to>
    <xdr:sp macro="" textlink="">
      <xdr:nvSpPr>
        <xdr:cNvPr id="61" name="フローチャート: 判断 60"/>
        <xdr:cNvSpPr/>
      </xdr:nvSpPr>
      <xdr:spPr>
        <a:xfrm>
          <a:off x="4254500" y="2670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162560</xdr:rowOff>
    </xdr:from>
    <xdr:ext cx="762000" cy="259080"/>
    <xdr:sp macro="" textlink="">
      <xdr:nvSpPr>
        <xdr:cNvPr id="62" name="テキスト ボックス 61"/>
        <xdr:cNvSpPr txBox="1"/>
      </xdr:nvSpPr>
      <xdr:spPr>
        <a:xfrm>
          <a:off x="3924300" y="243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45720</xdr:rowOff>
    </xdr:from>
    <xdr:to xmlns:xdr="http://schemas.openxmlformats.org/drawingml/2006/spreadsheetDrawing">
      <xdr:col>18</xdr:col>
      <xdr:colOff>177800</xdr:colOff>
      <xdr:row>16</xdr:row>
      <xdr:rowOff>48895</xdr:rowOff>
    </xdr:to>
    <xdr:cxnSp macro="">
      <xdr:nvCxnSpPr>
        <xdr:cNvPr id="63" name="直線コネクタ 62"/>
        <xdr:cNvCxnSpPr/>
      </xdr:nvCxnSpPr>
      <xdr:spPr>
        <a:xfrm>
          <a:off x="2908300" y="283654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82550</xdr:rowOff>
    </xdr:from>
    <xdr:to xmlns:xdr="http://schemas.openxmlformats.org/drawingml/2006/spreadsheetDrawing">
      <xdr:col>19</xdr:col>
      <xdr:colOff>38100</xdr:colOff>
      <xdr:row>16</xdr:row>
      <xdr:rowOff>12700</xdr:rowOff>
    </xdr:to>
    <xdr:sp macro="" textlink="">
      <xdr:nvSpPr>
        <xdr:cNvPr id="64" name="フローチャート: 判断 63"/>
        <xdr:cNvSpPr/>
      </xdr:nvSpPr>
      <xdr:spPr>
        <a:xfrm>
          <a:off x="3556000" y="2701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22860</xdr:rowOff>
    </xdr:from>
    <xdr:ext cx="762000" cy="259080"/>
    <xdr:sp macro="" textlink="">
      <xdr:nvSpPr>
        <xdr:cNvPr id="65" name="テキスト ボックス 64"/>
        <xdr:cNvSpPr txBox="1"/>
      </xdr:nvSpPr>
      <xdr:spPr>
        <a:xfrm>
          <a:off x="3225800" y="24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111125</xdr:rowOff>
    </xdr:from>
    <xdr:to xmlns:xdr="http://schemas.openxmlformats.org/drawingml/2006/spreadsheetDrawing">
      <xdr:col>15</xdr:col>
      <xdr:colOff>101600</xdr:colOff>
      <xdr:row>16</xdr:row>
      <xdr:rowOff>41275</xdr:rowOff>
    </xdr:to>
    <xdr:sp macro="" textlink="">
      <xdr:nvSpPr>
        <xdr:cNvPr id="66" name="フローチャート: 判断 65"/>
        <xdr:cNvSpPr/>
      </xdr:nvSpPr>
      <xdr:spPr>
        <a:xfrm>
          <a:off x="2857500" y="273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52070</xdr:rowOff>
    </xdr:from>
    <xdr:ext cx="762000" cy="254000"/>
    <xdr:sp macro="" textlink="">
      <xdr:nvSpPr>
        <xdr:cNvPr id="67" name="テキスト ボックス 66"/>
        <xdr:cNvSpPr txBox="1"/>
      </xdr:nvSpPr>
      <xdr:spPr>
        <a:xfrm>
          <a:off x="2527300" y="2499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8" name="テキスト ボックス 67"/>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142240</xdr:rowOff>
    </xdr:from>
    <xdr:to xmlns:xdr="http://schemas.openxmlformats.org/drawingml/2006/spreadsheetDrawing">
      <xdr:col>29</xdr:col>
      <xdr:colOff>177800</xdr:colOff>
      <xdr:row>16</xdr:row>
      <xdr:rowOff>72390</xdr:rowOff>
    </xdr:to>
    <xdr:sp macro="" textlink="">
      <xdr:nvSpPr>
        <xdr:cNvPr id="73" name="楕円 72"/>
        <xdr:cNvSpPr/>
      </xdr:nvSpPr>
      <xdr:spPr>
        <a:xfrm>
          <a:off x="5600700" y="27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158750</xdr:rowOff>
    </xdr:from>
    <xdr:ext cx="756920" cy="259080"/>
    <xdr:sp macro="" textlink="">
      <xdr:nvSpPr>
        <xdr:cNvPr id="74" name="人口1人当たり決算額の推移該当値テキスト130"/>
        <xdr:cNvSpPr txBox="1"/>
      </xdr:nvSpPr>
      <xdr:spPr>
        <a:xfrm>
          <a:off x="5740400" y="2606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14605</xdr:rowOff>
    </xdr:from>
    <xdr:to xmlns:xdr="http://schemas.openxmlformats.org/drawingml/2006/spreadsheetDrawing">
      <xdr:col>26</xdr:col>
      <xdr:colOff>101600</xdr:colOff>
      <xdr:row>16</xdr:row>
      <xdr:rowOff>116205</xdr:rowOff>
    </xdr:to>
    <xdr:sp macro="" textlink="">
      <xdr:nvSpPr>
        <xdr:cNvPr id="75" name="楕円 74"/>
        <xdr:cNvSpPr/>
      </xdr:nvSpPr>
      <xdr:spPr>
        <a:xfrm>
          <a:off x="49530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126365</xdr:rowOff>
    </xdr:from>
    <xdr:ext cx="736600" cy="259080"/>
    <xdr:sp macro="" textlink="">
      <xdr:nvSpPr>
        <xdr:cNvPr id="76" name="テキスト ボックス 75"/>
        <xdr:cNvSpPr txBox="1"/>
      </xdr:nvSpPr>
      <xdr:spPr>
        <a:xfrm>
          <a:off x="4622800" y="257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120650</xdr:rowOff>
    </xdr:from>
    <xdr:to xmlns:xdr="http://schemas.openxmlformats.org/drawingml/2006/spreadsheetDrawing">
      <xdr:col>22</xdr:col>
      <xdr:colOff>165100</xdr:colOff>
      <xdr:row>16</xdr:row>
      <xdr:rowOff>50165</xdr:rowOff>
    </xdr:to>
    <xdr:sp macro="" textlink="">
      <xdr:nvSpPr>
        <xdr:cNvPr id="77" name="楕円 76"/>
        <xdr:cNvSpPr/>
      </xdr:nvSpPr>
      <xdr:spPr>
        <a:xfrm>
          <a:off x="4254500" y="2740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34925</xdr:rowOff>
    </xdr:from>
    <xdr:ext cx="762000" cy="259080"/>
    <xdr:sp macro="" textlink="">
      <xdr:nvSpPr>
        <xdr:cNvPr id="78" name="テキスト ボックス 77"/>
        <xdr:cNvSpPr txBox="1"/>
      </xdr:nvSpPr>
      <xdr:spPr>
        <a:xfrm>
          <a:off x="3924300" y="282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169545</xdr:rowOff>
    </xdr:from>
    <xdr:to xmlns:xdr="http://schemas.openxmlformats.org/drawingml/2006/spreadsheetDrawing">
      <xdr:col>19</xdr:col>
      <xdr:colOff>38100</xdr:colOff>
      <xdr:row>16</xdr:row>
      <xdr:rowOff>99695</xdr:rowOff>
    </xdr:to>
    <xdr:sp macro="" textlink="">
      <xdr:nvSpPr>
        <xdr:cNvPr id="79" name="楕円 78"/>
        <xdr:cNvSpPr/>
      </xdr:nvSpPr>
      <xdr:spPr>
        <a:xfrm>
          <a:off x="3556000" y="278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84455</xdr:rowOff>
    </xdr:from>
    <xdr:ext cx="762000" cy="259080"/>
    <xdr:sp macro="" textlink="">
      <xdr:nvSpPr>
        <xdr:cNvPr id="80" name="テキスト ボックス 79"/>
        <xdr:cNvSpPr txBox="1"/>
      </xdr:nvSpPr>
      <xdr:spPr>
        <a:xfrm>
          <a:off x="3225800" y="28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166370</xdr:rowOff>
    </xdr:from>
    <xdr:to xmlns:xdr="http://schemas.openxmlformats.org/drawingml/2006/spreadsheetDrawing">
      <xdr:col>15</xdr:col>
      <xdr:colOff>101600</xdr:colOff>
      <xdr:row>16</xdr:row>
      <xdr:rowOff>96520</xdr:rowOff>
    </xdr:to>
    <xdr:sp macro="" textlink="">
      <xdr:nvSpPr>
        <xdr:cNvPr id="81" name="楕円 80"/>
        <xdr:cNvSpPr/>
      </xdr:nvSpPr>
      <xdr:spPr>
        <a:xfrm>
          <a:off x="2857500" y="278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81280</xdr:rowOff>
    </xdr:from>
    <xdr:ext cx="762000" cy="259080"/>
    <xdr:sp macro="" textlink="">
      <xdr:nvSpPr>
        <xdr:cNvPr id="82" name="テキスト ボックス 81"/>
        <xdr:cNvSpPr txBox="1"/>
      </xdr:nvSpPr>
      <xdr:spPr>
        <a:xfrm>
          <a:off x="2527300" y="2872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6" name="テキスト ボックス 95"/>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11" name="テキスト ボックス 110"/>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41910</xdr:rowOff>
    </xdr:from>
    <xdr:ext cx="756920" cy="255905"/>
    <xdr:sp macro="" textlink="">
      <xdr:nvSpPr>
        <xdr:cNvPr id="114" name="人口1人当たり決算額の推移最小値テキスト445"/>
        <xdr:cNvSpPr txBox="1"/>
      </xdr:nvSpPr>
      <xdr:spPr>
        <a:xfrm>
          <a:off x="5740400" y="750951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69850</xdr:rowOff>
    </xdr:from>
    <xdr:to xmlns:xdr="http://schemas.openxmlformats.org/drawingml/2006/spreadsheetDrawing">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19050</xdr:rowOff>
    </xdr:from>
    <xdr:ext cx="756920" cy="255905"/>
    <xdr:sp macro="" textlink="">
      <xdr:nvSpPr>
        <xdr:cNvPr id="116" name="人口1人当たり決算額の推移最大値テキスト445"/>
        <xdr:cNvSpPr txBox="1"/>
      </xdr:nvSpPr>
      <xdr:spPr>
        <a:xfrm>
          <a:off x="5740400" y="577215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126365</xdr:rowOff>
    </xdr:from>
    <xdr:to xmlns:xdr="http://schemas.openxmlformats.org/drawingml/2006/spreadsheetDrawing">
      <xdr:col>29</xdr:col>
      <xdr:colOff>127000</xdr:colOff>
      <xdr:row>34</xdr:row>
      <xdr:rowOff>254000</xdr:rowOff>
    </xdr:to>
    <xdr:cxnSp macro="">
      <xdr:nvCxnSpPr>
        <xdr:cNvPr id="118" name="直線コネクタ 117"/>
        <xdr:cNvCxnSpPr/>
      </xdr:nvCxnSpPr>
      <xdr:spPr>
        <a:xfrm flipV="1">
          <a:off x="5003800" y="6393815"/>
          <a:ext cx="647700" cy="127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173355</xdr:rowOff>
    </xdr:from>
    <xdr:ext cx="756920" cy="259080"/>
    <xdr:sp macro="" textlink="">
      <xdr:nvSpPr>
        <xdr:cNvPr id="119" name="人口1人当たり決算額の推移平均値テキスト445"/>
        <xdr:cNvSpPr txBox="1"/>
      </xdr:nvSpPr>
      <xdr:spPr>
        <a:xfrm>
          <a:off x="5740400" y="678370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177800</xdr:colOff>
      <xdr:row>35</xdr:row>
      <xdr:rowOff>304165</xdr:rowOff>
    </xdr:to>
    <xdr:sp macro="" textlink="">
      <xdr:nvSpPr>
        <xdr:cNvPr id="120" name="フローチャート: 判断 119"/>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254000</xdr:rowOff>
    </xdr:from>
    <xdr:to xmlns:xdr="http://schemas.openxmlformats.org/drawingml/2006/spreadsheetDrawing">
      <xdr:col>26</xdr:col>
      <xdr:colOff>50800</xdr:colOff>
      <xdr:row>34</xdr:row>
      <xdr:rowOff>307975</xdr:rowOff>
    </xdr:to>
    <xdr:cxnSp macro="">
      <xdr:nvCxnSpPr>
        <xdr:cNvPr id="121" name="直線コネクタ 120"/>
        <xdr:cNvCxnSpPr/>
      </xdr:nvCxnSpPr>
      <xdr:spPr>
        <a:xfrm flipV="1">
          <a:off x="4305300" y="652145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247650</xdr:rowOff>
    </xdr:from>
    <xdr:to xmlns:xdr="http://schemas.openxmlformats.org/drawingml/2006/spreadsheetDrawing">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333375</xdr:rowOff>
    </xdr:from>
    <xdr:ext cx="736600" cy="259080"/>
    <xdr:sp macro="" textlink="">
      <xdr:nvSpPr>
        <xdr:cNvPr id="123" name="テキスト ボックス 122"/>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307975</xdr:rowOff>
    </xdr:from>
    <xdr:to xmlns:xdr="http://schemas.openxmlformats.org/drawingml/2006/spreadsheetDrawing">
      <xdr:col>22</xdr:col>
      <xdr:colOff>114300</xdr:colOff>
      <xdr:row>35</xdr:row>
      <xdr:rowOff>113030</xdr:rowOff>
    </xdr:to>
    <xdr:cxnSp macro="">
      <xdr:nvCxnSpPr>
        <xdr:cNvPr id="124" name="直線コネクタ 123"/>
        <xdr:cNvCxnSpPr/>
      </xdr:nvCxnSpPr>
      <xdr:spPr>
        <a:xfrm flipV="1">
          <a:off x="3606800" y="6575425"/>
          <a:ext cx="698500"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226060</xdr:rowOff>
    </xdr:from>
    <xdr:to xmlns:xdr="http://schemas.openxmlformats.org/drawingml/2006/spreadsheetDrawing">
      <xdr:col>22</xdr:col>
      <xdr:colOff>165100</xdr:colOff>
      <xdr:row>35</xdr:row>
      <xdr:rowOff>327025</xdr:rowOff>
    </xdr:to>
    <xdr:sp macro="" textlink="">
      <xdr:nvSpPr>
        <xdr:cNvPr id="125" name="フローチャート: 判断 124"/>
        <xdr:cNvSpPr/>
      </xdr:nvSpPr>
      <xdr:spPr>
        <a:xfrm>
          <a:off x="4254500" y="68364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311785</xdr:rowOff>
    </xdr:from>
    <xdr:ext cx="762000" cy="259080"/>
    <xdr:sp macro="" textlink="">
      <xdr:nvSpPr>
        <xdr:cNvPr id="126" name="テキスト ボックス 125"/>
        <xdr:cNvSpPr txBox="1"/>
      </xdr:nvSpPr>
      <xdr:spPr>
        <a:xfrm>
          <a:off x="3924300" y="692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113030</xdr:rowOff>
    </xdr:from>
    <xdr:to xmlns:xdr="http://schemas.openxmlformats.org/drawingml/2006/spreadsheetDrawing">
      <xdr:col>18</xdr:col>
      <xdr:colOff>177800</xdr:colOff>
      <xdr:row>35</xdr:row>
      <xdr:rowOff>168275</xdr:rowOff>
    </xdr:to>
    <xdr:cxnSp macro="">
      <xdr:nvCxnSpPr>
        <xdr:cNvPr id="127" name="直線コネクタ 126"/>
        <xdr:cNvCxnSpPr/>
      </xdr:nvCxnSpPr>
      <xdr:spPr>
        <a:xfrm flipV="1">
          <a:off x="2908300" y="672338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224790</xdr:rowOff>
    </xdr:from>
    <xdr:to xmlns:xdr="http://schemas.openxmlformats.org/drawingml/2006/spreadsheetDrawing">
      <xdr:col>19</xdr:col>
      <xdr:colOff>38100</xdr:colOff>
      <xdr:row>35</xdr:row>
      <xdr:rowOff>327025</xdr:rowOff>
    </xdr:to>
    <xdr:sp macro="" textlink="">
      <xdr:nvSpPr>
        <xdr:cNvPr id="128" name="フローチャート: 判断 127"/>
        <xdr:cNvSpPr/>
      </xdr:nvSpPr>
      <xdr:spPr>
        <a:xfrm>
          <a:off x="3556000" y="6835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310515</xdr:rowOff>
    </xdr:from>
    <xdr:ext cx="762000" cy="259080"/>
    <xdr:sp macro="" textlink="">
      <xdr:nvSpPr>
        <xdr:cNvPr id="129" name="テキスト ボックス 128"/>
        <xdr:cNvSpPr txBox="1"/>
      </xdr:nvSpPr>
      <xdr:spPr>
        <a:xfrm>
          <a:off x="3225800" y="692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238125</xdr:rowOff>
    </xdr:from>
    <xdr:to xmlns:xdr="http://schemas.openxmlformats.org/drawingml/2006/spreadsheetDrawing">
      <xdr:col>15</xdr:col>
      <xdr:colOff>101600</xdr:colOff>
      <xdr:row>35</xdr:row>
      <xdr:rowOff>340360</xdr:rowOff>
    </xdr:to>
    <xdr:sp macro="" textlink="">
      <xdr:nvSpPr>
        <xdr:cNvPr id="130" name="フローチャート: 判断 129"/>
        <xdr:cNvSpPr/>
      </xdr:nvSpPr>
      <xdr:spPr>
        <a:xfrm>
          <a:off x="2857500" y="68484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323850</xdr:rowOff>
    </xdr:from>
    <xdr:ext cx="762000" cy="259080"/>
    <xdr:sp macro="" textlink="">
      <xdr:nvSpPr>
        <xdr:cNvPr id="131" name="テキスト ボックス 130"/>
        <xdr:cNvSpPr txBox="1"/>
      </xdr:nvSpPr>
      <xdr:spPr>
        <a:xfrm>
          <a:off x="2527300" y="693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32" name="テキスト ボックス 131"/>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75565</xdr:rowOff>
    </xdr:from>
    <xdr:to xmlns:xdr="http://schemas.openxmlformats.org/drawingml/2006/spreadsheetDrawing">
      <xdr:col>29</xdr:col>
      <xdr:colOff>177800</xdr:colOff>
      <xdr:row>34</xdr:row>
      <xdr:rowOff>175895</xdr:rowOff>
    </xdr:to>
    <xdr:sp macro="" textlink="">
      <xdr:nvSpPr>
        <xdr:cNvPr id="137" name="楕円 136"/>
        <xdr:cNvSpPr/>
      </xdr:nvSpPr>
      <xdr:spPr>
        <a:xfrm>
          <a:off x="5600700" y="63430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263525</xdr:rowOff>
    </xdr:from>
    <xdr:ext cx="756920" cy="259715"/>
    <xdr:sp macro="" textlink="">
      <xdr:nvSpPr>
        <xdr:cNvPr id="138" name="人口1人当たり決算額の推移該当値テキスト445"/>
        <xdr:cNvSpPr txBox="1"/>
      </xdr:nvSpPr>
      <xdr:spPr>
        <a:xfrm>
          <a:off x="5740400" y="618807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203200</xdr:rowOff>
    </xdr:from>
    <xdr:to xmlns:xdr="http://schemas.openxmlformats.org/drawingml/2006/spreadsheetDrawing">
      <xdr:col>26</xdr:col>
      <xdr:colOff>101600</xdr:colOff>
      <xdr:row>34</xdr:row>
      <xdr:rowOff>305435</xdr:rowOff>
    </xdr:to>
    <xdr:sp macro="" textlink="">
      <xdr:nvSpPr>
        <xdr:cNvPr id="139" name="楕円 138"/>
        <xdr:cNvSpPr/>
      </xdr:nvSpPr>
      <xdr:spPr>
        <a:xfrm>
          <a:off x="4953000" y="6470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314960</xdr:rowOff>
    </xdr:from>
    <xdr:ext cx="736600" cy="256540"/>
    <xdr:sp macro="" textlink="">
      <xdr:nvSpPr>
        <xdr:cNvPr id="140" name="テキスト ボックス 139"/>
        <xdr:cNvSpPr txBox="1"/>
      </xdr:nvSpPr>
      <xdr:spPr>
        <a:xfrm>
          <a:off x="4622800" y="62395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256540</xdr:rowOff>
    </xdr:from>
    <xdr:to xmlns:xdr="http://schemas.openxmlformats.org/drawingml/2006/spreadsheetDrawing">
      <xdr:col>22</xdr:col>
      <xdr:colOff>165100</xdr:colOff>
      <xdr:row>35</xdr:row>
      <xdr:rowOff>14605</xdr:rowOff>
    </xdr:to>
    <xdr:sp macro="" textlink="">
      <xdr:nvSpPr>
        <xdr:cNvPr id="141" name="楕円 140"/>
        <xdr:cNvSpPr/>
      </xdr:nvSpPr>
      <xdr:spPr>
        <a:xfrm>
          <a:off x="4254500" y="6523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25400</xdr:rowOff>
    </xdr:from>
    <xdr:ext cx="762000" cy="259715"/>
    <xdr:sp macro="" textlink="">
      <xdr:nvSpPr>
        <xdr:cNvPr id="142" name="テキスト ボックス 141"/>
        <xdr:cNvSpPr txBox="1"/>
      </xdr:nvSpPr>
      <xdr:spPr>
        <a:xfrm>
          <a:off x="3924300" y="62928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61595</xdr:rowOff>
    </xdr:from>
    <xdr:to xmlns:xdr="http://schemas.openxmlformats.org/drawingml/2006/spreadsheetDrawing">
      <xdr:col>19</xdr:col>
      <xdr:colOff>38100</xdr:colOff>
      <xdr:row>35</xdr:row>
      <xdr:rowOff>162560</xdr:rowOff>
    </xdr:to>
    <xdr:sp macro="" textlink="">
      <xdr:nvSpPr>
        <xdr:cNvPr id="143" name="楕円 142"/>
        <xdr:cNvSpPr/>
      </xdr:nvSpPr>
      <xdr:spPr>
        <a:xfrm>
          <a:off x="355600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173355</xdr:rowOff>
    </xdr:from>
    <xdr:ext cx="762000" cy="259715"/>
    <xdr:sp macro="" textlink="">
      <xdr:nvSpPr>
        <xdr:cNvPr id="144" name="テキスト ボックス 143"/>
        <xdr:cNvSpPr txBox="1"/>
      </xdr:nvSpPr>
      <xdr:spPr>
        <a:xfrm>
          <a:off x="3225800" y="64408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35</xdr:row>
      <xdr:rowOff>217805</xdr:rowOff>
    </xdr:to>
    <xdr:sp macro="" textlink="">
      <xdr:nvSpPr>
        <xdr:cNvPr id="145" name="楕円 144"/>
        <xdr:cNvSpPr/>
      </xdr:nvSpPr>
      <xdr:spPr>
        <a:xfrm>
          <a:off x="2857500" y="6727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228600</xdr:rowOff>
    </xdr:from>
    <xdr:ext cx="762000" cy="259715"/>
    <xdr:sp macro="" textlink="">
      <xdr:nvSpPr>
        <xdr:cNvPr id="146" name="テキスト ボックス 145"/>
        <xdr:cNvSpPr txBox="1"/>
      </xdr:nvSpPr>
      <xdr:spPr>
        <a:xfrm>
          <a:off x="2527300" y="64960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158115</xdr:rowOff>
    </xdr:from>
    <xdr:to xmlns:xdr="http://schemas.openxmlformats.org/drawingml/2006/spreadsheetDrawing">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54610</xdr:rowOff>
    </xdr:from>
    <xdr:ext cx="534670" cy="254000"/>
    <xdr:sp macro="" textlink="">
      <xdr:nvSpPr>
        <xdr:cNvPr id="59" name="人件費最小値テキスト"/>
        <xdr:cNvSpPr txBox="1"/>
      </xdr:nvSpPr>
      <xdr:spPr>
        <a:xfrm>
          <a:off x="4686300" y="67411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50800</xdr:rowOff>
    </xdr:from>
    <xdr:to xmlns:xdr="http://schemas.openxmlformats.org/drawingml/2006/spreadsheetDrawing">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158115</xdr:rowOff>
    </xdr:from>
    <xdr:to xmlns:xdr="http://schemas.openxmlformats.org/drawingml/2006/spreadsheetDrawing">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156210</xdr:rowOff>
    </xdr:from>
    <xdr:to xmlns:xdr="http://schemas.openxmlformats.org/drawingml/2006/spreadsheetDrawing">
      <xdr:col>24</xdr:col>
      <xdr:colOff>63500</xdr:colOff>
      <xdr:row>34</xdr:row>
      <xdr:rowOff>66675</xdr:rowOff>
    </xdr:to>
    <xdr:cxnSp macro="">
      <xdr:nvCxnSpPr>
        <xdr:cNvPr id="63" name="直線コネクタ 62"/>
        <xdr:cNvCxnSpPr/>
      </xdr:nvCxnSpPr>
      <xdr:spPr>
        <a:xfrm flipV="1">
          <a:off x="3797300" y="581406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94615</xdr:rowOff>
    </xdr:from>
    <xdr:ext cx="534670" cy="259080"/>
    <xdr:sp macro="" textlink="">
      <xdr:nvSpPr>
        <xdr:cNvPr id="64" name="人件費平均値テキスト"/>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116205</xdr:rowOff>
    </xdr:from>
    <xdr:to xmlns:xdr="http://schemas.openxmlformats.org/drawingml/2006/spreadsheetDrawing">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8890</xdr:rowOff>
    </xdr:from>
    <xdr:to xmlns:xdr="http://schemas.openxmlformats.org/drawingml/2006/spreadsheetDrawing">
      <xdr:col>19</xdr:col>
      <xdr:colOff>177800</xdr:colOff>
      <xdr:row>34</xdr:row>
      <xdr:rowOff>66675</xdr:rowOff>
    </xdr:to>
    <xdr:cxnSp macro="">
      <xdr:nvCxnSpPr>
        <xdr:cNvPr id="66" name="直線コネクタ 65"/>
        <xdr:cNvCxnSpPr/>
      </xdr:nvCxnSpPr>
      <xdr:spPr>
        <a:xfrm>
          <a:off x="2908300" y="58381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132715</xdr:rowOff>
    </xdr:from>
    <xdr:to xmlns:xdr="http://schemas.openxmlformats.org/drawingml/2006/spreadsheetDrawing">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53975</xdr:rowOff>
    </xdr:from>
    <xdr:ext cx="529590" cy="254000"/>
    <xdr:sp macro="" textlink="">
      <xdr:nvSpPr>
        <xdr:cNvPr id="68" name="テキスト ボックス 67"/>
        <xdr:cNvSpPr txBox="1"/>
      </xdr:nvSpPr>
      <xdr:spPr>
        <a:xfrm>
          <a:off x="3529965" y="60547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8890</xdr:rowOff>
    </xdr:from>
    <xdr:to xmlns:xdr="http://schemas.openxmlformats.org/drawingml/2006/spreadsheetDrawing">
      <xdr:col>15</xdr:col>
      <xdr:colOff>50800</xdr:colOff>
      <xdr:row>35</xdr:row>
      <xdr:rowOff>46990</xdr:rowOff>
    </xdr:to>
    <xdr:cxnSp macro="">
      <xdr:nvCxnSpPr>
        <xdr:cNvPr id="69" name="直線コネクタ 68"/>
        <xdr:cNvCxnSpPr/>
      </xdr:nvCxnSpPr>
      <xdr:spPr>
        <a:xfrm flipV="1">
          <a:off x="2019300" y="583819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32385</xdr:rowOff>
    </xdr:from>
    <xdr:to xmlns:xdr="http://schemas.openxmlformats.org/drawingml/2006/spreadsheetDrawing">
      <xdr:col>15</xdr:col>
      <xdr:colOff>101600</xdr:colOff>
      <xdr:row>34</xdr:row>
      <xdr:rowOff>133985</xdr:rowOff>
    </xdr:to>
    <xdr:sp macro="" textlink="">
      <xdr:nvSpPr>
        <xdr:cNvPr id="70" name="フローチャート: 判断 69"/>
        <xdr:cNvSpPr/>
      </xdr:nvSpPr>
      <xdr:spPr>
        <a:xfrm>
          <a:off x="2857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125095</xdr:rowOff>
    </xdr:from>
    <xdr:ext cx="529590" cy="258445"/>
    <xdr:sp macro="" textlink="">
      <xdr:nvSpPr>
        <xdr:cNvPr id="71" name="テキスト ボックス 70"/>
        <xdr:cNvSpPr txBox="1"/>
      </xdr:nvSpPr>
      <xdr:spPr>
        <a:xfrm>
          <a:off x="2640965" y="59543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19050</xdr:rowOff>
    </xdr:from>
    <xdr:to xmlns:xdr="http://schemas.openxmlformats.org/drawingml/2006/spreadsheetDrawing">
      <xdr:col>10</xdr:col>
      <xdr:colOff>114300</xdr:colOff>
      <xdr:row>35</xdr:row>
      <xdr:rowOff>46990</xdr:rowOff>
    </xdr:to>
    <xdr:cxnSp macro="">
      <xdr:nvCxnSpPr>
        <xdr:cNvPr id="72" name="直線コネクタ 71"/>
        <xdr:cNvCxnSpPr/>
      </xdr:nvCxnSpPr>
      <xdr:spPr>
        <a:xfrm>
          <a:off x="1130300" y="60198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167640</xdr:rowOff>
    </xdr:from>
    <xdr:to xmlns:xdr="http://schemas.openxmlformats.org/drawingml/2006/spreadsheetDrawing">
      <xdr:col>10</xdr:col>
      <xdr:colOff>165100</xdr:colOff>
      <xdr:row>35</xdr:row>
      <xdr:rowOff>97790</xdr:rowOff>
    </xdr:to>
    <xdr:sp macro="" textlink="">
      <xdr:nvSpPr>
        <xdr:cNvPr id="73" name="フローチャート: 判断 72"/>
        <xdr:cNvSpPr/>
      </xdr:nvSpPr>
      <xdr:spPr>
        <a:xfrm>
          <a:off x="196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88900</xdr:rowOff>
    </xdr:from>
    <xdr:ext cx="529590" cy="254000"/>
    <xdr:sp macro="" textlink="">
      <xdr:nvSpPr>
        <xdr:cNvPr id="74" name="テキスト ボックス 73"/>
        <xdr:cNvSpPr txBox="1"/>
      </xdr:nvSpPr>
      <xdr:spPr>
        <a:xfrm>
          <a:off x="1751965" y="6089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4445</xdr:rowOff>
    </xdr:from>
    <xdr:to xmlns:xdr="http://schemas.openxmlformats.org/drawingml/2006/spreadsheetDrawing">
      <xdr:col>6</xdr:col>
      <xdr:colOff>38100</xdr:colOff>
      <xdr:row>35</xdr:row>
      <xdr:rowOff>106045</xdr:rowOff>
    </xdr:to>
    <xdr:sp macro="" textlink="">
      <xdr:nvSpPr>
        <xdr:cNvPr id="75" name="フローチャート: 判断 74"/>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97790</xdr:rowOff>
    </xdr:from>
    <xdr:ext cx="529590" cy="254000"/>
    <xdr:sp macro="" textlink="">
      <xdr:nvSpPr>
        <xdr:cNvPr id="76" name="テキスト ボックス 75"/>
        <xdr:cNvSpPr txBox="1"/>
      </xdr:nvSpPr>
      <xdr:spPr>
        <a:xfrm>
          <a:off x="862965" y="6098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105410</xdr:rowOff>
    </xdr:from>
    <xdr:to xmlns:xdr="http://schemas.openxmlformats.org/drawingml/2006/spreadsheetDrawing">
      <xdr:col>24</xdr:col>
      <xdr:colOff>114300</xdr:colOff>
      <xdr:row>34</xdr:row>
      <xdr:rowOff>35560</xdr:rowOff>
    </xdr:to>
    <xdr:sp macro="" textlink="">
      <xdr:nvSpPr>
        <xdr:cNvPr id="82" name="楕円 81"/>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128270</xdr:rowOff>
    </xdr:from>
    <xdr:ext cx="534670" cy="259080"/>
    <xdr:sp macro="" textlink="">
      <xdr:nvSpPr>
        <xdr:cNvPr id="83" name="人件費該当値テキスト"/>
        <xdr:cNvSpPr txBox="1"/>
      </xdr:nvSpPr>
      <xdr:spPr>
        <a:xfrm>
          <a:off x="4686300" y="561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15875</xdr:rowOff>
    </xdr:from>
    <xdr:to xmlns:xdr="http://schemas.openxmlformats.org/drawingml/2006/spreadsheetDrawing">
      <xdr:col>20</xdr:col>
      <xdr:colOff>38100</xdr:colOff>
      <xdr:row>34</xdr:row>
      <xdr:rowOff>117475</xdr:rowOff>
    </xdr:to>
    <xdr:sp macro="" textlink="">
      <xdr:nvSpPr>
        <xdr:cNvPr id="84" name="楕円 83"/>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133985</xdr:rowOff>
    </xdr:from>
    <xdr:ext cx="529590" cy="254000"/>
    <xdr:sp macro="" textlink="">
      <xdr:nvSpPr>
        <xdr:cNvPr id="85" name="テキスト ボックス 84"/>
        <xdr:cNvSpPr txBox="1"/>
      </xdr:nvSpPr>
      <xdr:spPr>
        <a:xfrm>
          <a:off x="3529965" y="562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129540</xdr:rowOff>
    </xdr:from>
    <xdr:to xmlns:xdr="http://schemas.openxmlformats.org/drawingml/2006/spreadsheetDrawing">
      <xdr:col>15</xdr:col>
      <xdr:colOff>101600</xdr:colOff>
      <xdr:row>34</xdr:row>
      <xdr:rowOff>59690</xdr:rowOff>
    </xdr:to>
    <xdr:sp macro="" textlink="">
      <xdr:nvSpPr>
        <xdr:cNvPr id="86" name="楕円 85"/>
        <xdr:cNvSpPr/>
      </xdr:nvSpPr>
      <xdr:spPr>
        <a:xfrm>
          <a:off x="2857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76200</xdr:rowOff>
    </xdr:from>
    <xdr:ext cx="529590" cy="254000"/>
    <xdr:sp macro="" textlink="">
      <xdr:nvSpPr>
        <xdr:cNvPr id="87" name="テキスト ボックス 86"/>
        <xdr:cNvSpPr txBox="1"/>
      </xdr:nvSpPr>
      <xdr:spPr>
        <a:xfrm>
          <a:off x="2640965" y="5562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167640</xdr:rowOff>
    </xdr:from>
    <xdr:to xmlns:xdr="http://schemas.openxmlformats.org/drawingml/2006/spreadsheetDrawing">
      <xdr:col>10</xdr:col>
      <xdr:colOff>165100</xdr:colOff>
      <xdr:row>35</xdr:row>
      <xdr:rowOff>97790</xdr:rowOff>
    </xdr:to>
    <xdr:sp macro="" textlink="">
      <xdr:nvSpPr>
        <xdr:cNvPr id="88" name="楕円 87"/>
        <xdr:cNvSpPr/>
      </xdr:nvSpPr>
      <xdr:spPr>
        <a:xfrm>
          <a:off x="1968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114300</xdr:rowOff>
    </xdr:from>
    <xdr:ext cx="529590" cy="259080"/>
    <xdr:sp macro="" textlink="">
      <xdr:nvSpPr>
        <xdr:cNvPr id="89" name="テキスト ボックス 88"/>
        <xdr:cNvSpPr txBox="1"/>
      </xdr:nvSpPr>
      <xdr:spPr>
        <a:xfrm>
          <a:off x="1751965" y="5772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139700</xdr:rowOff>
    </xdr:from>
    <xdr:to xmlns:xdr="http://schemas.openxmlformats.org/drawingml/2006/spreadsheetDrawing">
      <xdr:col>6</xdr:col>
      <xdr:colOff>38100</xdr:colOff>
      <xdr:row>35</xdr:row>
      <xdr:rowOff>69850</xdr:rowOff>
    </xdr:to>
    <xdr:sp macro="" textlink="">
      <xdr:nvSpPr>
        <xdr:cNvPr id="90" name="楕円 89"/>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86360</xdr:rowOff>
    </xdr:from>
    <xdr:ext cx="529590" cy="254000"/>
    <xdr:sp macro="" textlink="">
      <xdr:nvSpPr>
        <xdr:cNvPr id="91" name="テキスト ボックス 90"/>
        <xdr:cNvSpPr txBox="1"/>
      </xdr:nvSpPr>
      <xdr:spPr>
        <a:xfrm>
          <a:off x="862965" y="5744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840" cy="254000"/>
    <xdr:sp macro="" textlink="">
      <xdr:nvSpPr>
        <xdr:cNvPr id="102" name="テキスト ボックス 101"/>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4000"/>
    <xdr:sp macro="" textlink="">
      <xdr:nvSpPr>
        <xdr:cNvPr id="104" name="テキスト ボックス 103"/>
        <xdr:cNvSpPr txBox="1"/>
      </xdr:nvSpPr>
      <xdr:spPr>
        <a:xfrm>
          <a:off x="230505" y="9941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6" name="テキスト ボックス 105"/>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8" name="テキスト ボックス 107"/>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10" name="テキスト ボックス 109"/>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2" name="テキスト ボックス 111"/>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63500</xdr:rowOff>
    </xdr:from>
    <xdr:to xmlns:xdr="http://schemas.openxmlformats.org/drawingml/2006/spreadsheetDrawing">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99695</xdr:rowOff>
    </xdr:from>
    <xdr:to xmlns:xdr="http://schemas.openxmlformats.org/drawingml/2006/spreadsheetDrawing">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63500</xdr:rowOff>
    </xdr:from>
    <xdr:to xmlns:xdr="http://schemas.openxmlformats.org/drawingml/2006/spreadsheetDrawing">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54610</xdr:rowOff>
    </xdr:from>
    <xdr:to xmlns:xdr="http://schemas.openxmlformats.org/drawingml/2006/spreadsheetDrawing">
      <xdr:col>24</xdr:col>
      <xdr:colOff>63500</xdr:colOff>
      <xdr:row>56</xdr:row>
      <xdr:rowOff>94615</xdr:rowOff>
    </xdr:to>
    <xdr:cxnSp macro="">
      <xdr:nvCxnSpPr>
        <xdr:cNvPr id="119" name="直線コネクタ 118"/>
        <xdr:cNvCxnSpPr/>
      </xdr:nvCxnSpPr>
      <xdr:spPr>
        <a:xfrm flipV="1">
          <a:off x="3797300" y="96558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65405</xdr:rowOff>
    </xdr:from>
    <xdr:ext cx="534670" cy="254000"/>
    <xdr:sp macro="" textlink="">
      <xdr:nvSpPr>
        <xdr:cNvPr id="120" name="物件費平均値テキスト"/>
        <xdr:cNvSpPr txBox="1"/>
      </xdr:nvSpPr>
      <xdr:spPr>
        <a:xfrm>
          <a:off x="4686300" y="96666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86995</xdr:rowOff>
    </xdr:from>
    <xdr:to xmlns:xdr="http://schemas.openxmlformats.org/drawingml/2006/spreadsheetDrawing">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94615</xdr:rowOff>
    </xdr:from>
    <xdr:to xmlns:xdr="http://schemas.openxmlformats.org/drawingml/2006/spreadsheetDrawing">
      <xdr:col>19</xdr:col>
      <xdr:colOff>177800</xdr:colOff>
      <xdr:row>57</xdr:row>
      <xdr:rowOff>42545</xdr:rowOff>
    </xdr:to>
    <xdr:cxnSp macro="">
      <xdr:nvCxnSpPr>
        <xdr:cNvPr id="122" name="直線コネクタ 121"/>
        <xdr:cNvCxnSpPr/>
      </xdr:nvCxnSpPr>
      <xdr:spPr>
        <a:xfrm flipV="1">
          <a:off x="2908300" y="96958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151765</xdr:rowOff>
    </xdr:from>
    <xdr:to xmlns:xdr="http://schemas.openxmlformats.org/drawingml/2006/spreadsheetDrawing">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73025</xdr:rowOff>
    </xdr:from>
    <xdr:ext cx="529590" cy="259080"/>
    <xdr:sp macro="" textlink="">
      <xdr:nvSpPr>
        <xdr:cNvPr id="124" name="テキスト ボックス 123"/>
        <xdr:cNvSpPr txBox="1"/>
      </xdr:nvSpPr>
      <xdr:spPr>
        <a:xfrm>
          <a:off x="3529965" y="9845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168275</xdr:rowOff>
    </xdr:from>
    <xdr:to xmlns:xdr="http://schemas.openxmlformats.org/drawingml/2006/spreadsheetDrawing">
      <xdr:col>15</xdr:col>
      <xdr:colOff>50800</xdr:colOff>
      <xdr:row>57</xdr:row>
      <xdr:rowOff>42545</xdr:rowOff>
    </xdr:to>
    <xdr:cxnSp macro="">
      <xdr:nvCxnSpPr>
        <xdr:cNvPr id="125" name="直線コネクタ 124"/>
        <xdr:cNvCxnSpPr/>
      </xdr:nvCxnSpPr>
      <xdr:spPr>
        <a:xfrm>
          <a:off x="2019300" y="97694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113030</xdr:rowOff>
    </xdr:from>
    <xdr:to xmlns:xdr="http://schemas.openxmlformats.org/drawingml/2006/spreadsheetDrawing">
      <xdr:col>15</xdr:col>
      <xdr:colOff>101600</xdr:colOff>
      <xdr:row>57</xdr:row>
      <xdr:rowOff>43180</xdr:rowOff>
    </xdr:to>
    <xdr:sp macro="" textlink="">
      <xdr:nvSpPr>
        <xdr:cNvPr id="126" name="フローチャート: 判断 125"/>
        <xdr:cNvSpPr/>
      </xdr:nvSpPr>
      <xdr:spPr>
        <a:xfrm>
          <a:off x="2857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59690</xdr:rowOff>
    </xdr:from>
    <xdr:ext cx="529590" cy="259080"/>
    <xdr:sp macro="" textlink="">
      <xdr:nvSpPr>
        <xdr:cNvPr id="127" name="テキスト ボックス 126"/>
        <xdr:cNvSpPr txBox="1"/>
      </xdr:nvSpPr>
      <xdr:spPr>
        <a:xfrm>
          <a:off x="2640965" y="9489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168275</xdr:rowOff>
    </xdr:from>
    <xdr:to xmlns:xdr="http://schemas.openxmlformats.org/drawingml/2006/spreadsheetDrawing">
      <xdr:col>10</xdr:col>
      <xdr:colOff>114300</xdr:colOff>
      <xdr:row>57</xdr:row>
      <xdr:rowOff>15240</xdr:rowOff>
    </xdr:to>
    <xdr:cxnSp macro="">
      <xdr:nvCxnSpPr>
        <xdr:cNvPr id="128" name="直線コネクタ 127"/>
        <xdr:cNvCxnSpPr/>
      </xdr:nvCxnSpPr>
      <xdr:spPr>
        <a:xfrm flipV="1">
          <a:off x="1130300" y="9769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38100</xdr:rowOff>
    </xdr:from>
    <xdr:to xmlns:xdr="http://schemas.openxmlformats.org/drawingml/2006/spreadsheetDrawing">
      <xdr:col>10</xdr:col>
      <xdr:colOff>165100</xdr:colOff>
      <xdr:row>57</xdr:row>
      <xdr:rowOff>139700</xdr:rowOff>
    </xdr:to>
    <xdr:sp macro="" textlink="">
      <xdr:nvSpPr>
        <xdr:cNvPr id="129" name="フローチャート: 判断 128"/>
        <xdr:cNvSpPr/>
      </xdr:nvSpPr>
      <xdr:spPr>
        <a:xfrm>
          <a:off x="1968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130810</xdr:rowOff>
    </xdr:from>
    <xdr:ext cx="529590" cy="259080"/>
    <xdr:sp macro="" textlink="">
      <xdr:nvSpPr>
        <xdr:cNvPr id="130" name="テキスト ボックス 129"/>
        <xdr:cNvSpPr txBox="1"/>
      </xdr:nvSpPr>
      <xdr:spPr>
        <a:xfrm>
          <a:off x="1751965" y="9903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65405</xdr:rowOff>
    </xdr:from>
    <xdr:to xmlns:xdr="http://schemas.openxmlformats.org/drawingml/2006/spreadsheetDrawing">
      <xdr:col>6</xdr:col>
      <xdr:colOff>38100</xdr:colOff>
      <xdr:row>57</xdr:row>
      <xdr:rowOff>167005</xdr:rowOff>
    </xdr:to>
    <xdr:sp macro="" textlink="">
      <xdr:nvSpPr>
        <xdr:cNvPr id="131" name="フローチャート: 判断 130"/>
        <xdr:cNvSpPr/>
      </xdr:nvSpPr>
      <xdr:spPr>
        <a:xfrm>
          <a:off x="1079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158115</xdr:rowOff>
    </xdr:from>
    <xdr:ext cx="529590" cy="254000"/>
    <xdr:sp macro="" textlink="">
      <xdr:nvSpPr>
        <xdr:cNvPr id="132" name="テキスト ボックス 131"/>
        <xdr:cNvSpPr txBox="1"/>
      </xdr:nvSpPr>
      <xdr:spPr>
        <a:xfrm>
          <a:off x="862965" y="9930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3810</xdr:rowOff>
    </xdr:from>
    <xdr:to xmlns:xdr="http://schemas.openxmlformats.org/drawingml/2006/spreadsheetDrawing">
      <xdr:col>24</xdr:col>
      <xdr:colOff>114300</xdr:colOff>
      <xdr:row>56</xdr:row>
      <xdr:rowOff>105410</xdr:rowOff>
    </xdr:to>
    <xdr:sp macro="" textlink="">
      <xdr:nvSpPr>
        <xdr:cNvPr id="138" name="楕円 137"/>
        <xdr:cNvSpPr/>
      </xdr:nvSpPr>
      <xdr:spPr>
        <a:xfrm>
          <a:off x="4584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26670</xdr:rowOff>
    </xdr:from>
    <xdr:ext cx="534670" cy="259080"/>
    <xdr:sp macro="" textlink="">
      <xdr:nvSpPr>
        <xdr:cNvPr id="139" name="物件費該当値テキスト"/>
        <xdr:cNvSpPr txBox="1"/>
      </xdr:nvSpPr>
      <xdr:spPr>
        <a:xfrm>
          <a:off x="4686300"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43815</xdr:rowOff>
    </xdr:from>
    <xdr:to xmlns:xdr="http://schemas.openxmlformats.org/drawingml/2006/spreadsheetDrawing">
      <xdr:col>20</xdr:col>
      <xdr:colOff>38100</xdr:colOff>
      <xdr:row>56</xdr:row>
      <xdr:rowOff>145415</xdr:rowOff>
    </xdr:to>
    <xdr:sp macro="" textlink="">
      <xdr:nvSpPr>
        <xdr:cNvPr id="140" name="楕円 139"/>
        <xdr:cNvSpPr/>
      </xdr:nvSpPr>
      <xdr:spPr>
        <a:xfrm>
          <a:off x="3746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161925</xdr:rowOff>
    </xdr:from>
    <xdr:ext cx="529590" cy="259080"/>
    <xdr:sp macro="" textlink="">
      <xdr:nvSpPr>
        <xdr:cNvPr id="141" name="テキスト ボックス 140"/>
        <xdr:cNvSpPr txBox="1"/>
      </xdr:nvSpPr>
      <xdr:spPr>
        <a:xfrm>
          <a:off x="3529965" y="9420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163195</xdr:rowOff>
    </xdr:from>
    <xdr:to xmlns:xdr="http://schemas.openxmlformats.org/drawingml/2006/spreadsheetDrawing">
      <xdr:col>15</xdr:col>
      <xdr:colOff>101600</xdr:colOff>
      <xdr:row>57</xdr:row>
      <xdr:rowOff>93345</xdr:rowOff>
    </xdr:to>
    <xdr:sp macro="" textlink="">
      <xdr:nvSpPr>
        <xdr:cNvPr id="142" name="楕円 141"/>
        <xdr:cNvSpPr/>
      </xdr:nvSpPr>
      <xdr:spPr>
        <a:xfrm>
          <a:off x="2857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84455</xdr:rowOff>
    </xdr:from>
    <xdr:ext cx="529590" cy="259080"/>
    <xdr:sp macro="" textlink="">
      <xdr:nvSpPr>
        <xdr:cNvPr id="143" name="テキスト ボックス 142"/>
        <xdr:cNvSpPr txBox="1"/>
      </xdr:nvSpPr>
      <xdr:spPr>
        <a:xfrm>
          <a:off x="2640965" y="9857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117475</xdr:rowOff>
    </xdr:from>
    <xdr:to xmlns:xdr="http://schemas.openxmlformats.org/drawingml/2006/spreadsheetDrawing">
      <xdr:col>10</xdr:col>
      <xdr:colOff>165100</xdr:colOff>
      <xdr:row>57</xdr:row>
      <xdr:rowOff>47625</xdr:rowOff>
    </xdr:to>
    <xdr:sp macro="" textlink="">
      <xdr:nvSpPr>
        <xdr:cNvPr id="144" name="楕円 143"/>
        <xdr:cNvSpPr/>
      </xdr:nvSpPr>
      <xdr:spPr>
        <a:xfrm>
          <a:off x="196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64135</xdr:rowOff>
    </xdr:from>
    <xdr:ext cx="529590" cy="254000"/>
    <xdr:sp macro="" textlink="">
      <xdr:nvSpPr>
        <xdr:cNvPr id="145" name="テキスト ボックス 144"/>
        <xdr:cNvSpPr txBox="1"/>
      </xdr:nvSpPr>
      <xdr:spPr>
        <a:xfrm>
          <a:off x="1751965" y="9493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135890</xdr:rowOff>
    </xdr:from>
    <xdr:to xmlns:xdr="http://schemas.openxmlformats.org/drawingml/2006/spreadsheetDrawing">
      <xdr:col>6</xdr:col>
      <xdr:colOff>38100</xdr:colOff>
      <xdr:row>57</xdr:row>
      <xdr:rowOff>66040</xdr:rowOff>
    </xdr:to>
    <xdr:sp macro="" textlink="">
      <xdr:nvSpPr>
        <xdr:cNvPr id="146" name="楕円 145"/>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82550</xdr:rowOff>
    </xdr:from>
    <xdr:ext cx="529590" cy="259080"/>
    <xdr:sp macro="" textlink="">
      <xdr:nvSpPr>
        <xdr:cNvPr id="147" name="テキスト ボックス 146"/>
        <xdr:cNvSpPr txBox="1"/>
      </xdr:nvSpPr>
      <xdr:spPr>
        <a:xfrm>
          <a:off x="862965" y="9512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6" name="テキスト ボックス 155"/>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840" cy="254000"/>
    <xdr:sp macro="" textlink="">
      <xdr:nvSpPr>
        <xdr:cNvPr id="159" name="テキスト ボックス 158"/>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000"/>
    <xdr:sp macro="" textlink="">
      <xdr:nvSpPr>
        <xdr:cNvPr id="161" name="テキスト ボックス 160"/>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000"/>
    <xdr:sp macro="" textlink="">
      <xdr:nvSpPr>
        <xdr:cNvPr id="163" name="テキスト ボックス 162"/>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000"/>
    <xdr:sp macro="" textlink="">
      <xdr:nvSpPr>
        <xdr:cNvPr id="165" name="テキスト ボックス 164"/>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7" name="テキスト ボックス 166"/>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50800</xdr:rowOff>
    </xdr:from>
    <xdr:to xmlns:xdr="http://schemas.openxmlformats.org/drawingml/2006/spreadsheetDrawing">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54000"/>
    <xdr:sp macro="" textlink="">
      <xdr:nvSpPr>
        <xdr:cNvPr id="170" name="維持補修費最小値テキスト"/>
        <xdr:cNvSpPr txBox="1"/>
      </xdr:nvSpPr>
      <xdr:spPr>
        <a:xfrm>
          <a:off x="4686300" y="13485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168910</xdr:rowOff>
    </xdr:from>
    <xdr:ext cx="534670" cy="254000"/>
    <xdr:sp macro="" textlink="">
      <xdr:nvSpPr>
        <xdr:cNvPr id="172" name="維持補修費最大値テキスト"/>
        <xdr:cNvSpPr txBox="1"/>
      </xdr:nvSpPr>
      <xdr:spPr>
        <a:xfrm>
          <a:off x="4686300" y="11998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50800</xdr:rowOff>
    </xdr:from>
    <xdr:to xmlns:xdr="http://schemas.openxmlformats.org/drawingml/2006/spreadsheetDrawing">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67945</xdr:rowOff>
    </xdr:from>
    <xdr:to xmlns:xdr="http://schemas.openxmlformats.org/drawingml/2006/spreadsheetDrawing">
      <xdr:col>24</xdr:col>
      <xdr:colOff>63500</xdr:colOff>
      <xdr:row>78</xdr:row>
      <xdr:rowOff>71120</xdr:rowOff>
    </xdr:to>
    <xdr:cxnSp macro="">
      <xdr:nvCxnSpPr>
        <xdr:cNvPr id="174" name="直線コネクタ 173"/>
        <xdr:cNvCxnSpPr/>
      </xdr:nvCxnSpPr>
      <xdr:spPr>
        <a:xfrm flipV="1">
          <a:off x="3797300" y="13441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100330</xdr:rowOff>
    </xdr:from>
    <xdr:ext cx="469900" cy="254000"/>
    <xdr:sp macro="" textlink="">
      <xdr:nvSpPr>
        <xdr:cNvPr id="175" name="維持補修費平均値テキスト"/>
        <xdr:cNvSpPr txBox="1"/>
      </xdr:nvSpPr>
      <xdr:spPr>
        <a:xfrm>
          <a:off x="4686300" y="131305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77470</xdr:rowOff>
    </xdr:from>
    <xdr:to xmlns:xdr="http://schemas.openxmlformats.org/drawingml/2006/spreadsheetDrawing">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71120</xdr:rowOff>
    </xdr:from>
    <xdr:to xmlns:xdr="http://schemas.openxmlformats.org/drawingml/2006/spreadsheetDrawing">
      <xdr:col>19</xdr:col>
      <xdr:colOff>177800</xdr:colOff>
      <xdr:row>78</xdr:row>
      <xdr:rowOff>95885</xdr:rowOff>
    </xdr:to>
    <xdr:cxnSp macro="">
      <xdr:nvCxnSpPr>
        <xdr:cNvPr id="177" name="直線コネクタ 176"/>
        <xdr:cNvCxnSpPr/>
      </xdr:nvCxnSpPr>
      <xdr:spPr>
        <a:xfrm flipV="1">
          <a:off x="2908300" y="134442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60960</xdr:rowOff>
    </xdr:from>
    <xdr:to xmlns:xdr="http://schemas.openxmlformats.org/drawingml/2006/spreadsheetDrawing">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7620</xdr:rowOff>
    </xdr:from>
    <xdr:ext cx="464820" cy="254000"/>
    <xdr:sp macro="" textlink="">
      <xdr:nvSpPr>
        <xdr:cNvPr id="179" name="テキスト ボックス 178"/>
        <xdr:cNvSpPr txBox="1"/>
      </xdr:nvSpPr>
      <xdr:spPr>
        <a:xfrm>
          <a:off x="3562350" y="13037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94615</xdr:rowOff>
    </xdr:from>
    <xdr:to xmlns:xdr="http://schemas.openxmlformats.org/drawingml/2006/spreadsheetDrawing">
      <xdr:col>15</xdr:col>
      <xdr:colOff>50800</xdr:colOff>
      <xdr:row>78</xdr:row>
      <xdr:rowOff>95885</xdr:rowOff>
    </xdr:to>
    <xdr:cxnSp macro="">
      <xdr:nvCxnSpPr>
        <xdr:cNvPr id="180" name="直線コネクタ 179"/>
        <xdr:cNvCxnSpPr/>
      </xdr:nvCxnSpPr>
      <xdr:spPr>
        <a:xfrm>
          <a:off x="2019300" y="134677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81" name="フローチャート: 判断 180"/>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21590</xdr:rowOff>
    </xdr:from>
    <xdr:ext cx="464820" cy="259080"/>
    <xdr:sp macro="" textlink="">
      <xdr:nvSpPr>
        <xdr:cNvPr id="182" name="テキスト ボックス 181"/>
        <xdr:cNvSpPr txBox="1"/>
      </xdr:nvSpPr>
      <xdr:spPr>
        <a:xfrm>
          <a:off x="2673350" y="13051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57785</xdr:rowOff>
    </xdr:from>
    <xdr:to xmlns:xdr="http://schemas.openxmlformats.org/drawingml/2006/spreadsheetDrawing">
      <xdr:col>10</xdr:col>
      <xdr:colOff>114300</xdr:colOff>
      <xdr:row>78</xdr:row>
      <xdr:rowOff>94615</xdr:rowOff>
    </xdr:to>
    <xdr:cxnSp macro="">
      <xdr:nvCxnSpPr>
        <xdr:cNvPr id="183" name="直線コネクタ 182"/>
        <xdr:cNvCxnSpPr/>
      </xdr:nvCxnSpPr>
      <xdr:spPr>
        <a:xfrm>
          <a:off x="1130300" y="134308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121285</xdr:rowOff>
    </xdr:from>
    <xdr:to xmlns:xdr="http://schemas.openxmlformats.org/drawingml/2006/spreadsheetDrawing">
      <xdr:col>10</xdr:col>
      <xdr:colOff>165100</xdr:colOff>
      <xdr:row>78</xdr:row>
      <xdr:rowOff>52070</xdr:rowOff>
    </xdr:to>
    <xdr:sp macro="" textlink="">
      <xdr:nvSpPr>
        <xdr:cNvPr id="184" name="フローチャート: 判断 183"/>
        <xdr:cNvSpPr/>
      </xdr:nvSpPr>
      <xdr:spPr>
        <a:xfrm>
          <a:off x="1968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67945</xdr:rowOff>
    </xdr:from>
    <xdr:ext cx="464820" cy="258445"/>
    <xdr:sp macro="" textlink="">
      <xdr:nvSpPr>
        <xdr:cNvPr id="185" name="テキスト ボックス 184"/>
        <xdr:cNvSpPr txBox="1"/>
      </xdr:nvSpPr>
      <xdr:spPr>
        <a:xfrm>
          <a:off x="1784350" y="1309814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6" name="フローチャート: 判断 185"/>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59690</xdr:rowOff>
    </xdr:from>
    <xdr:ext cx="464820" cy="259080"/>
    <xdr:sp macro="" textlink="">
      <xdr:nvSpPr>
        <xdr:cNvPr id="187" name="テキスト ボックス 186"/>
        <xdr:cNvSpPr txBox="1"/>
      </xdr:nvSpPr>
      <xdr:spPr>
        <a:xfrm>
          <a:off x="895350" y="13089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17780</xdr:rowOff>
    </xdr:from>
    <xdr:to xmlns:xdr="http://schemas.openxmlformats.org/drawingml/2006/spreadsheetDrawing">
      <xdr:col>24</xdr:col>
      <xdr:colOff>114300</xdr:colOff>
      <xdr:row>78</xdr:row>
      <xdr:rowOff>118745</xdr:rowOff>
    </xdr:to>
    <xdr:sp macro="" textlink="">
      <xdr:nvSpPr>
        <xdr:cNvPr id="193" name="楕円 192"/>
        <xdr:cNvSpPr/>
      </xdr:nvSpPr>
      <xdr:spPr>
        <a:xfrm>
          <a:off x="45847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103505</xdr:rowOff>
    </xdr:from>
    <xdr:ext cx="469900" cy="259080"/>
    <xdr:sp macro="" textlink="">
      <xdr:nvSpPr>
        <xdr:cNvPr id="194" name="維持補修費該当値テキスト"/>
        <xdr:cNvSpPr txBox="1"/>
      </xdr:nvSpPr>
      <xdr:spPr>
        <a:xfrm>
          <a:off x="4686300" y="1330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20320</xdr:rowOff>
    </xdr:from>
    <xdr:to xmlns:xdr="http://schemas.openxmlformats.org/drawingml/2006/spreadsheetDrawing">
      <xdr:col>20</xdr:col>
      <xdr:colOff>38100</xdr:colOff>
      <xdr:row>78</xdr:row>
      <xdr:rowOff>121920</xdr:rowOff>
    </xdr:to>
    <xdr:sp macro="" textlink="">
      <xdr:nvSpPr>
        <xdr:cNvPr id="195" name="楕円 194"/>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113030</xdr:rowOff>
    </xdr:from>
    <xdr:ext cx="464820" cy="259080"/>
    <xdr:sp macro="" textlink="">
      <xdr:nvSpPr>
        <xdr:cNvPr id="196" name="テキスト ボックス 195"/>
        <xdr:cNvSpPr txBox="1"/>
      </xdr:nvSpPr>
      <xdr:spPr>
        <a:xfrm>
          <a:off x="3562350" y="134861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45085</xdr:rowOff>
    </xdr:from>
    <xdr:to xmlns:xdr="http://schemas.openxmlformats.org/drawingml/2006/spreadsheetDrawing">
      <xdr:col>15</xdr:col>
      <xdr:colOff>101600</xdr:colOff>
      <xdr:row>78</xdr:row>
      <xdr:rowOff>146685</xdr:rowOff>
    </xdr:to>
    <xdr:sp macro="" textlink="">
      <xdr:nvSpPr>
        <xdr:cNvPr id="197" name="楕円 196"/>
        <xdr:cNvSpPr/>
      </xdr:nvSpPr>
      <xdr:spPr>
        <a:xfrm>
          <a:off x="2857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137795</xdr:rowOff>
    </xdr:from>
    <xdr:ext cx="464820" cy="259080"/>
    <xdr:sp macro="" textlink="">
      <xdr:nvSpPr>
        <xdr:cNvPr id="198" name="テキスト ボックス 197"/>
        <xdr:cNvSpPr txBox="1"/>
      </xdr:nvSpPr>
      <xdr:spPr>
        <a:xfrm>
          <a:off x="2673350" y="135108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43815</xdr:rowOff>
    </xdr:from>
    <xdr:to xmlns:xdr="http://schemas.openxmlformats.org/drawingml/2006/spreadsheetDrawing">
      <xdr:col>10</xdr:col>
      <xdr:colOff>165100</xdr:colOff>
      <xdr:row>78</xdr:row>
      <xdr:rowOff>145415</xdr:rowOff>
    </xdr:to>
    <xdr:sp macro="" textlink="">
      <xdr:nvSpPr>
        <xdr:cNvPr id="199" name="楕円 198"/>
        <xdr:cNvSpPr/>
      </xdr:nvSpPr>
      <xdr:spPr>
        <a:xfrm>
          <a:off x="196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136525</xdr:rowOff>
    </xdr:from>
    <xdr:ext cx="464820" cy="258445"/>
    <xdr:sp macro="" textlink="">
      <xdr:nvSpPr>
        <xdr:cNvPr id="200" name="テキスト ボックス 199"/>
        <xdr:cNvSpPr txBox="1"/>
      </xdr:nvSpPr>
      <xdr:spPr>
        <a:xfrm>
          <a:off x="1784350" y="13509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6985</xdr:rowOff>
    </xdr:from>
    <xdr:to xmlns:xdr="http://schemas.openxmlformats.org/drawingml/2006/spreadsheetDrawing">
      <xdr:col>6</xdr:col>
      <xdr:colOff>38100</xdr:colOff>
      <xdr:row>78</xdr:row>
      <xdr:rowOff>109220</xdr:rowOff>
    </xdr:to>
    <xdr:sp macro="" textlink="">
      <xdr:nvSpPr>
        <xdr:cNvPr id="201" name="楕円 200"/>
        <xdr:cNvSpPr/>
      </xdr:nvSpPr>
      <xdr:spPr>
        <a:xfrm>
          <a:off x="1079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99695</xdr:rowOff>
    </xdr:from>
    <xdr:ext cx="464820" cy="254000"/>
    <xdr:sp macro="" textlink="">
      <xdr:nvSpPr>
        <xdr:cNvPr id="202" name="テキスト ボックス 201"/>
        <xdr:cNvSpPr txBox="1"/>
      </xdr:nvSpPr>
      <xdr:spPr>
        <a:xfrm>
          <a:off x="895350" y="13472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13" name="テキスト ボックス 212"/>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7" name="テキスト ボックス 216"/>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21" name="テキスト ボックス 220"/>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3" name="テキスト ボックス 222"/>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5" name="テキスト ボックス 224"/>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52705</xdr:rowOff>
    </xdr:from>
    <xdr:to xmlns:xdr="http://schemas.openxmlformats.org/drawingml/2006/spreadsheetDrawing">
      <xdr:col>24</xdr:col>
      <xdr:colOff>62865</xdr:colOff>
      <xdr:row>97</xdr:row>
      <xdr:rowOff>101600</xdr:rowOff>
    </xdr:to>
    <xdr:cxnSp macro="">
      <xdr:nvCxnSpPr>
        <xdr:cNvPr id="229" name="直線コネクタ 228"/>
        <xdr:cNvCxnSpPr/>
      </xdr:nvCxnSpPr>
      <xdr:spPr>
        <a:xfrm flipV="1">
          <a:off x="4633595" y="1548320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105410</xdr:rowOff>
    </xdr:from>
    <xdr:ext cx="534670" cy="259080"/>
    <xdr:sp macro="" textlink="">
      <xdr:nvSpPr>
        <xdr:cNvPr id="230" name="扶助費最小値テキスト"/>
        <xdr:cNvSpPr txBox="1"/>
      </xdr:nvSpPr>
      <xdr:spPr>
        <a:xfrm>
          <a:off x="4686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101600</xdr:rowOff>
    </xdr:from>
    <xdr:to xmlns:xdr="http://schemas.openxmlformats.org/drawingml/2006/spreadsheetDrawing">
      <xdr:col>24</xdr:col>
      <xdr:colOff>152400</xdr:colOff>
      <xdr:row>97</xdr:row>
      <xdr:rowOff>101600</xdr:rowOff>
    </xdr:to>
    <xdr:cxnSp macro="">
      <xdr:nvCxnSpPr>
        <xdr:cNvPr id="231" name="直線コネクタ 230"/>
        <xdr:cNvCxnSpPr/>
      </xdr:nvCxnSpPr>
      <xdr:spPr>
        <a:xfrm>
          <a:off x="4546600" y="1673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170815</xdr:rowOff>
    </xdr:from>
    <xdr:ext cx="598805" cy="258445"/>
    <xdr:sp macro="" textlink="">
      <xdr:nvSpPr>
        <xdr:cNvPr id="232" name="扶助費最大値テキスト"/>
        <xdr:cNvSpPr txBox="1"/>
      </xdr:nvSpPr>
      <xdr:spPr>
        <a:xfrm>
          <a:off x="46863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52705</xdr:rowOff>
    </xdr:from>
    <xdr:to xmlns:xdr="http://schemas.openxmlformats.org/drawingml/2006/spreadsheetDrawing">
      <xdr:col>24</xdr:col>
      <xdr:colOff>152400</xdr:colOff>
      <xdr:row>90</xdr:row>
      <xdr:rowOff>52705</xdr:rowOff>
    </xdr:to>
    <xdr:cxnSp macro="">
      <xdr:nvCxnSpPr>
        <xdr:cNvPr id="233" name="直線コネクタ 232"/>
        <xdr:cNvCxnSpPr/>
      </xdr:nvCxnSpPr>
      <xdr:spPr>
        <a:xfrm>
          <a:off x="4546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158115</xdr:rowOff>
    </xdr:from>
    <xdr:to xmlns:xdr="http://schemas.openxmlformats.org/drawingml/2006/spreadsheetDrawing">
      <xdr:col>24</xdr:col>
      <xdr:colOff>63500</xdr:colOff>
      <xdr:row>97</xdr:row>
      <xdr:rowOff>82550</xdr:rowOff>
    </xdr:to>
    <xdr:cxnSp macro="">
      <xdr:nvCxnSpPr>
        <xdr:cNvPr id="234" name="直線コネクタ 233"/>
        <xdr:cNvCxnSpPr/>
      </xdr:nvCxnSpPr>
      <xdr:spPr>
        <a:xfrm>
          <a:off x="3797300" y="166173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58420</xdr:rowOff>
    </xdr:from>
    <xdr:ext cx="534670" cy="259080"/>
    <xdr:sp macro="" textlink="">
      <xdr:nvSpPr>
        <xdr:cNvPr id="235" name="扶助費平均値テキスト"/>
        <xdr:cNvSpPr txBox="1"/>
      </xdr:nvSpPr>
      <xdr:spPr>
        <a:xfrm>
          <a:off x="4686300" y="16174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34925</xdr:rowOff>
    </xdr:from>
    <xdr:to xmlns:xdr="http://schemas.openxmlformats.org/drawingml/2006/spreadsheetDrawing">
      <xdr:col>24</xdr:col>
      <xdr:colOff>114300</xdr:colOff>
      <xdr:row>95</xdr:row>
      <xdr:rowOff>136525</xdr:rowOff>
    </xdr:to>
    <xdr:sp macro="" textlink="">
      <xdr:nvSpPr>
        <xdr:cNvPr id="236" name="フローチャート: 判断 235"/>
        <xdr:cNvSpPr/>
      </xdr:nvSpPr>
      <xdr:spPr>
        <a:xfrm>
          <a:off x="4584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158115</xdr:rowOff>
    </xdr:from>
    <xdr:to xmlns:xdr="http://schemas.openxmlformats.org/drawingml/2006/spreadsheetDrawing">
      <xdr:col>19</xdr:col>
      <xdr:colOff>177800</xdr:colOff>
      <xdr:row>98</xdr:row>
      <xdr:rowOff>1270</xdr:rowOff>
    </xdr:to>
    <xdr:cxnSp macro="">
      <xdr:nvCxnSpPr>
        <xdr:cNvPr id="237" name="直線コネクタ 236"/>
        <xdr:cNvCxnSpPr/>
      </xdr:nvCxnSpPr>
      <xdr:spPr>
        <a:xfrm flipV="1">
          <a:off x="2908300" y="1661731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80645</xdr:rowOff>
    </xdr:from>
    <xdr:to xmlns:xdr="http://schemas.openxmlformats.org/drawingml/2006/spreadsheetDrawing">
      <xdr:col>20</xdr:col>
      <xdr:colOff>38100</xdr:colOff>
      <xdr:row>95</xdr:row>
      <xdr:rowOff>10795</xdr:rowOff>
    </xdr:to>
    <xdr:sp macro="" textlink="">
      <xdr:nvSpPr>
        <xdr:cNvPr id="238" name="フローチャート: 判断 237"/>
        <xdr:cNvSpPr/>
      </xdr:nvSpPr>
      <xdr:spPr>
        <a:xfrm>
          <a:off x="374650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27305</xdr:rowOff>
    </xdr:from>
    <xdr:ext cx="593725" cy="259080"/>
    <xdr:sp macro="" textlink="">
      <xdr:nvSpPr>
        <xdr:cNvPr id="239" name="テキスト ボックス 238"/>
        <xdr:cNvSpPr txBox="1"/>
      </xdr:nvSpPr>
      <xdr:spPr>
        <a:xfrm>
          <a:off x="3497580" y="159721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1270</xdr:rowOff>
    </xdr:from>
    <xdr:to xmlns:xdr="http://schemas.openxmlformats.org/drawingml/2006/spreadsheetDrawing">
      <xdr:col>15</xdr:col>
      <xdr:colOff>50800</xdr:colOff>
      <xdr:row>98</xdr:row>
      <xdr:rowOff>8890</xdr:rowOff>
    </xdr:to>
    <xdr:cxnSp macro="">
      <xdr:nvCxnSpPr>
        <xdr:cNvPr id="240" name="直線コネクタ 239"/>
        <xdr:cNvCxnSpPr/>
      </xdr:nvCxnSpPr>
      <xdr:spPr>
        <a:xfrm flipV="1">
          <a:off x="2019300" y="16803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93</xdr:row>
      <xdr:rowOff>110490</xdr:rowOff>
    </xdr:from>
    <xdr:to xmlns:xdr="http://schemas.openxmlformats.org/drawingml/2006/spreadsheetDrawing">
      <xdr:col>15</xdr:col>
      <xdr:colOff>101600</xdr:colOff>
      <xdr:row>94</xdr:row>
      <xdr:rowOff>40640</xdr:rowOff>
    </xdr:to>
    <xdr:sp macro="" textlink="">
      <xdr:nvSpPr>
        <xdr:cNvPr id="241" name="フローチャート: 判断 240"/>
        <xdr:cNvSpPr/>
      </xdr:nvSpPr>
      <xdr:spPr>
        <a:xfrm>
          <a:off x="2857500" y="160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57150</xdr:rowOff>
    </xdr:from>
    <xdr:ext cx="593725" cy="259080"/>
    <xdr:sp macro="" textlink="">
      <xdr:nvSpPr>
        <xdr:cNvPr id="242" name="テキスト ボックス 241"/>
        <xdr:cNvSpPr txBox="1"/>
      </xdr:nvSpPr>
      <xdr:spPr>
        <a:xfrm>
          <a:off x="2608580" y="158305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8890</xdr:rowOff>
    </xdr:from>
    <xdr:to xmlns:xdr="http://schemas.openxmlformats.org/drawingml/2006/spreadsheetDrawing">
      <xdr:col>10</xdr:col>
      <xdr:colOff>114300</xdr:colOff>
      <xdr:row>98</xdr:row>
      <xdr:rowOff>36195</xdr:rowOff>
    </xdr:to>
    <xdr:cxnSp macro="">
      <xdr:nvCxnSpPr>
        <xdr:cNvPr id="243" name="直線コネクタ 242"/>
        <xdr:cNvCxnSpPr/>
      </xdr:nvCxnSpPr>
      <xdr:spPr>
        <a:xfrm flipV="1">
          <a:off x="1130300" y="16810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93</xdr:row>
      <xdr:rowOff>107950</xdr:rowOff>
    </xdr:from>
    <xdr:to xmlns:xdr="http://schemas.openxmlformats.org/drawingml/2006/spreadsheetDrawing">
      <xdr:col>10</xdr:col>
      <xdr:colOff>165100</xdr:colOff>
      <xdr:row>94</xdr:row>
      <xdr:rowOff>38100</xdr:rowOff>
    </xdr:to>
    <xdr:sp macro="" textlink="">
      <xdr:nvSpPr>
        <xdr:cNvPr id="244" name="フローチャート: 判断 243"/>
        <xdr:cNvSpPr/>
      </xdr:nvSpPr>
      <xdr:spPr>
        <a:xfrm>
          <a:off x="196850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54610</xdr:rowOff>
    </xdr:from>
    <xdr:ext cx="593725" cy="254000"/>
    <xdr:sp macro="" textlink="">
      <xdr:nvSpPr>
        <xdr:cNvPr id="245" name="テキスト ボックス 244"/>
        <xdr:cNvSpPr txBox="1"/>
      </xdr:nvSpPr>
      <xdr:spPr>
        <a:xfrm>
          <a:off x="1719580" y="158280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156210</xdr:rowOff>
    </xdr:from>
    <xdr:to xmlns:xdr="http://schemas.openxmlformats.org/drawingml/2006/spreadsheetDrawing">
      <xdr:col>6</xdr:col>
      <xdr:colOff>38100</xdr:colOff>
      <xdr:row>94</xdr:row>
      <xdr:rowOff>86360</xdr:rowOff>
    </xdr:to>
    <xdr:sp macro="" textlink="">
      <xdr:nvSpPr>
        <xdr:cNvPr id="246" name="フローチャート: 判断 245"/>
        <xdr:cNvSpPr/>
      </xdr:nvSpPr>
      <xdr:spPr>
        <a:xfrm>
          <a:off x="10795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102870</xdr:rowOff>
    </xdr:from>
    <xdr:ext cx="593725" cy="259080"/>
    <xdr:sp macro="" textlink="">
      <xdr:nvSpPr>
        <xdr:cNvPr id="247" name="テキスト ボックス 246"/>
        <xdr:cNvSpPr txBox="1"/>
      </xdr:nvSpPr>
      <xdr:spPr>
        <a:xfrm>
          <a:off x="830580" y="158762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31750</xdr:rowOff>
    </xdr:from>
    <xdr:to xmlns:xdr="http://schemas.openxmlformats.org/drawingml/2006/spreadsheetDrawing">
      <xdr:col>24</xdr:col>
      <xdr:colOff>114300</xdr:colOff>
      <xdr:row>97</xdr:row>
      <xdr:rowOff>133350</xdr:rowOff>
    </xdr:to>
    <xdr:sp macro="" textlink="">
      <xdr:nvSpPr>
        <xdr:cNvPr id="253" name="楕円 252"/>
        <xdr:cNvSpPr/>
      </xdr:nvSpPr>
      <xdr:spPr>
        <a:xfrm>
          <a:off x="4584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118110</xdr:rowOff>
    </xdr:from>
    <xdr:ext cx="534670" cy="259080"/>
    <xdr:sp macro="" textlink="">
      <xdr:nvSpPr>
        <xdr:cNvPr id="254" name="扶助費該当値テキスト"/>
        <xdr:cNvSpPr txBox="1"/>
      </xdr:nvSpPr>
      <xdr:spPr>
        <a:xfrm>
          <a:off x="468630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107315</xdr:rowOff>
    </xdr:from>
    <xdr:to xmlns:xdr="http://schemas.openxmlformats.org/drawingml/2006/spreadsheetDrawing">
      <xdr:col>20</xdr:col>
      <xdr:colOff>38100</xdr:colOff>
      <xdr:row>97</xdr:row>
      <xdr:rowOff>37465</xdr:rowOff>
    </xdr:to>
    <xdr:sp macro="" textlink="">
      <xdr:nvSpPr>
        <xdr:cNvPr id="255" name="楕円 254"/>
        <xdr:cNvSpPr/>
      </xdr:nvSpPr>
      <xdr:spPr>
        <a:xfrm>
          <a:off x="3746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29210</xdr:rowOff>
    </xdr:from>
    <xdr:ext cx="529590" cy="254000"/>
    <xdr:sp macro="" textlink="">
      <xdr:nvSpPr>
        <xdr:cNvPr id="256" name="テキスト ボックス 255"/>
        <xdr:cNvSpPr txBox="1"/>
      </xdr:nvSpPr>
      <xdr:spPr>
        <a:xfrm>
          <a:off x="3529965" y="16659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121920</xdr:rowOff>
    </xdr:from>
    <xdr:to xmlns:xdr="http://schemas.openxmlformats.org/drawingml/2006/spreadsheetDrawing">
      <xdr:col>15</xdr:col>
      <xdr:colOff>101600</xdr:colOff>
      <xdr:row>98</xdr:row>
      <xdr:rowOff>52070</xdr:rowOff>
    </xdr:to>
    <xdr:sp macro="" textlink="">
      <xdr:nvSpPr>
        <xdr:cNvPr id="257" name="楕円 256"/>
        <xdr:cNvSpPr/>
      </xdr:nvSpPr>
      <xdr:spPr>
        <a:xfrm>
          <a:off x="2857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43180</xdr:rowOff>
    </xdr:from>
    <xdr:ext cx="529590" cy="254000"/>
    <xdr:sp macro="" textlink="">
      <xdr:nvSpPr>
        <xdr:cNvPr id="258" name="テキスト ボックス 257"/>
        <xdr:cNvSpPr txBox="1"/>
      </xdr:nvSpPr>
      <xdr:spPr>
        <a:xfrm>
          <a:off x="2640965" y="16845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129540</xdr:rowOff>
    </xdr:from>
    <xdr:to xmlns:xdr="http://schemas.openxmlformats.org/drawingml/2006/spreadsheetDrawing">
      <xdr:col>10</xdr:col>
      <xdr:colOff>165100</xdr:colOff>
      <xdr:row>98</xdr:row>
      <xdr:rowOff>59690</xdr:rowOff>
    </xdr:to>
    <xdr:sp macro="" textlink="">
      <xdr:nvSpPr>
        <xdr:cNvPr id="259" name="楕円 258"/>
        <xdr:cNvSpPr/>
      </xdr:nvSpPr>
      <xdr:spPr>
        <a:xfrm>
          <a:off x="1968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50800</xdr:rowOff>
    </xdr:from>
    <xdr:ext cx="529590" cy="259080"/>
    <xdr:sp macro="" textlink="">
      <xdr:nvSpPr>
        <xdr:cNvPr id="260" name="テキスト ボックス 259"/>
        <xdr:cNvSpPr txBox="1"/>
      </xdr:nvSpPr>
      <xdr:spPr>
        <a:xfrm>
          <a:off x="1751965" y="16852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156845</xdr:rowOff>
    </xdr:from>
    <xdr:to xmlns:xdr="http://schemas.openxmlformats.org/drawingml/2006/spreadsheetDrawing">
      <xdr:col>6</xdr:col>
      <xdr:colOff>38100</xdr:colOff>
      <xdr:row>98</xdr:row>
      <xdr:rowOff>86995</xdr:rowOff>
    </xdr:to>
    <xdr:sp macro="" textlink="">
      <xdr:nvSpPr>
        <xdr:cNvPr id="261" name="楕円 260"/>
        <xdr:cNvSpPr/>
      </xdr:nvSpPr>
      <xdr:spPr>
        <a:xfrm>
          <a:off x="1079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78105</xdr:rowOff>
    </xdr:from>
    <xdr:ext cx="529590" cy="254000"/>
    <xdr:sp macro="" textlink="">
      <xdr:nvSpPr>
        <xdr:cNvPr id="262" name="テキスト ボックス 261"/>
        <xdr:cNvSpPr txBox="1"/>
      </xdr:nvSpPr>
      <xdr:spPr>
        <a:xfrm>
          <a:off x="862965" y="16880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74" name="テキスト ボックス 273"/>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0550" cy="254000"/>
    <xdr:sp macro="" textlink="">
      <xdr:nvSpPr>
        <xdr:cNvPr id="278" name="テキスト ボックス 277"/>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0550" cy="259080"/>
    <xdr:sp macro="" textlink="">
      <xdr:nvSpPr>
        <xdr:cNvPr id="280" name="テキスト ボックス 279"/>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0550" cy="259080"/>
    <xdr:sp macro="" textlink="">
      <xdr:nvSpPr>
        <xdr:cNvPr id="282" name="テキスト ボックス 281"/>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4" name="テキスト ボックス 283"/>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153670</xdr:rowOff>
    </xdr:from>
    <xdr:to xmlns:xdr="http://schemas.openxmlformats.org/drawingml/2006/spreadsheetDrawing">
      <xdr:col>54</xdr:col>
      <xdr:colOff>189865</xdr:colOff>
      <xdr:row>37</xdr:row>
      <xdr:rowOff>103505</xdr:rowOff>
    </xdr:to>
    <xdr:cxnSp macro="">
      <xdr:nvCxnSpPr>
        <xdr:cNvPr id="286" name="直線コネクタ 285"/>
        <xdr:cNvCxnSpPr/>
      </xdr:nvCxnSpPr>
      <xdr:spPr>
        <a:xfrm flipV="1">
          <a:off x="10475595" y="546862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107315</xdr:rowOff>
    </xdr:from>
    <xdr:ext cx="534670" cy="259080"/>
    <xdr:sp macro="" textlink="">
      <xdr:nvSpPr>
        <xdr:cNvPr id="287" name="補助費等最小値テキスト"/>
        <xdr:cNvSpPr txBox="1"/>
      </xdr:nvSpPr>
      <xdr:spPr>
        <a:xfrm>
          <a:off x="10528300" y="645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103505</xdr:rowOff>
    </xdr:from>
    <xdr:to xmlns:xdr="http://schemas.openxmlformats.org/drawingml/2006/spreadsheetDrawing">
      <xdr:col>55</xdr:col>
      <xdr:colOff>88900</xdr:colOff>
      <xdr:row>37</xdr:row>
      <xdr:rowOff>103505</xdr:rowOff>
    </xdr:to>
    <xdr:cxnSp macro="">
      <xdr:nvCxnSpPr>
        <xdr:cNvPr id="288" name="直線コネクタ 287"/>
        <xdr:cNvCxnSpPr/>
      </xdr:nvCxnSpPr>
      <xdr:spPr>
        <a:xfrm>
          <a:off x="10388600" y="644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100330</xdr:rowOff>
    </xdr:from>
    <xdr:ext cx="598805" cy="254000"/>
    <xdr:sp macro="" textlink="">
      <xdr:nvSpPr>
        <xdr:cNvPr id="289" name="補助費等最大値テキスト"/>
        <xdr:cNvSpPr txBox="1"/>
      </xdr:nvSpPr>
      <xdr:spPr>
        <a:xfrm>
          <a:off x="10528300" y="52438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153670</xdr:rowOff>
    </xdr:from>
    <xdr:to xmlns:xdr="http://schemas.openxmlformats.org/drawingml/2006/spreadsheetDrawing">
      <xdr:col>55</xdr:col>
      <xdr:colOff>88900</xdr:colOff>
      <xdr:row>31</xdr:row>
      <xdr:rowOff>153670</xdr:rowOff>
    </xdr:to>
    <xdr:cxnSp macro="">
      <xdr:nvCxnSpPr>
        <xdr:cNvPr id="290" name="直線コネクタ 289"/>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5080</xdr:rowOff>
    </xdr:from>
    <xdr:to xmlns:xdr="http://schemas.openxmlformats.org/drawingml/2006/spreadsheetDrawing">
      <xdr:col>55</xdr:col>
      <xdr:colOff>0</xdr:colOff>
      <xdr:row>37</xdr:row>
      <xdr:rowOff>43180</xdr:rowOff>
    </xdr:to>
    <xdr:cxnSp macro="">
      <xdr:nvCxnSpPr>
        <xdr:cNvPr id="291" name="直線コネクタ 290"/>
        <xdr:cNvCxnSpPr/>
      </xdr:nvCxnSpPr>
      <xdr:spPr>
        <a:xfrm flipV="1">
          <a:off x="9639300" y="63487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44450</xdr:rowOff>
    </xdr:from>
    <xdr:ext cx="534670" cy="259080"/>
    <xdr:sp macro="" textlink="">
      <xdr:nvSpPr>
        <xdr:cNvPr id="292" name="補助費等平均値テキスト"/>
        <xdr:cNvSpPr txBox="1"/>
      </xdr:nvSpPr>
      <xdr:spPr>
        <a:xfrm>
          <a:off x="10528300" y="5873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21590</xdr:rowOff>
    </xdr:from>
    <xdr:to xmlns:xdr="http://schemas.openxmlformats.org/drawingml/2006/spreadsheetDrawing">
      <xdr:col>55</xdr:col>
      <xdr:colOff>50800</xdr:colOff>
      <xdr:row>35</xdr:row>
      <xdr:rowOff>123190</xdr:rowOff>
    </xdr:to>
    <xdr:sp macro="" textlink="">
      <xdr:nvSpPr>
        <xdr:cNvPr id="293" name="フローチャート: 判断 292"/>
        <xdr:cNvSpPr/>
      </xdr:nvSpPr>
      <xdr:spPr>
        <a:xfrm>
          <a:off x="10426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45720</xdr:rowOff>
    </xdr:from>
    <xdr:to xmlns:xdr="http://schemas.openxmlformats.org/drawingml/2006/spreadsheetDrawing">
      <xdr:col>50</xdr:col>
      <xdr:colOff>114300</xdr:colOff>
      <xdr:row>37</xdr:row>
      <xdr:rowOff>43180</xdr:rowOff>
    </xdr:to>
    <xdr:cxnSp macro="">
      <xdr:nvCxnSpPr>
        <xdr:cNvPr id="294" name="直線コネクタ 293"/>
        <xdr:cNvCxnSpPr/>
      </xdr:nvCxnSpPr>
      <xdr:spPr>
        <a:xfrm>
          <a:off x="8750300" y="5532120"/>
          <a:ext cx="889000" cy="854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63500</xdr:rowOff>
    </xdr:from>
    <xdr:to xmlns:xdr="http://schemas.openxmlformats.org/drawingml/2006/spreadsheetDrawing">
      <xdr:col>50</xdr:col>
      <xdr:colOff>165100</xdr:colOff>
      <xdr:row>35</xdr:row>
      <xdr:rowOff>165100</xdr:rowOff>
    </xdr:to>
    <xdr:sp macro="" textlink="">
      <xdr:nvSpPr>
        <xdr:cNvPr id="295" name="フローチャート: 判断 294"/>
        <xdr:cNvSpPr/>
      </xdr:nvSpPr>
      <xdr:spPr>
        <a:xfrm>
          <a:off x="9588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10160</xdr:rowOff>
    </xdr:from>
    <xdr:ext cx="529590" cy="259080"/>
    <xdr:sp macro="" textlink="">
      <xdr:nvSpPr>
        <xdr:cNvPr id="296" name="テキスト ボックス 295"/>
        <xdr:cNvSpPr txBox="1"/>
      </xdr:nvSpPr>
      <xdr:spPr>
        <a:xfrm>
          <a:off x="9371965" y="5839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45720</xdr:rowOff>
    </xdr:from>
    <xdr:to xmlns:xdr="http://schemas.openxmlformats.org/drawingml/2006/spreadsheetDrawing">
      <xdr:col>45</xdr:col>
      <xdr:colOff>177800</xdr:colOff>
      <xdr:row>37</xdr:row>
      <xdr:rowOff>88900</xdr:rowOff>
    </xdr:to>
    <xdr:cxnSp macro="">
      <xdr:nvCxnSpPr>
        <xdr:cNvPr id="297" name="直線コネクタ 296"/>
        <xdr:cNvCxnSpPr/>
      </xdr:nvCxnSpPr>
      <xdr:spPr>
        <a:xfrm flipV="1">
          <a:off x="7861300" y="5532120"/>
          <a:ext cx="889000" cy="900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71755</xdr:rowOff>
    </xdr:from>
    <xdr:to xmlns:xdr="http://schemas.openxmlformats.org/drawingml/2006/spreadsheetDrawing">
      <xdr:col>46</xdr:col>
      <xdr:colOff>38100</xdr:colOff>
      <xdr:row>31</xdr:row>
      <xdr:rowOff>1905</xdr:rowOff>
    </xdr:to>
    <xdr:sp macro="" textlink="">
      <xdr:nvSpPr>
        <xdr:cNvPr id="298" name="フローチャート: 判断 297"/>
        <xdr:cNvSpPr/>
      </xdr:nvSpPr>
      <xdr:spPr>
        <a:xfrm>
          <a:off x="8699500" y="52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18415</xdr:rowOff>
    </xdr:from>
    <xdr:ext cx="593725" cy="254000"/>
    <xdr:sp macro="" textlink="">
      <xdr:nvSpPr>
        <xdr:cNvPr id="299" name="テキスト ボックス 298"/>
        <xdr:cNvSpPr txBox="1"/>
      </xdr:nvSpPr>
      <xdr:spPr>
        <a:xfrm>
          <a:off x="8450580" y="49904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88900</xdr:rowOff>
    </xdr:from>
    <xdr:to xmlns:xdr="http://schemas.openxmlformats.org/drawingml/2006/spreadsheetDrawing">
      <xdr:col>41</xdr:col>
      <xdr:colOff>50800</xdr:colOff>
      <xdr:row>37</xdr:row>
      <xdr:rowOff>95885</xdr:rowOff>
    </xdr:to>
    <xdr:cxnSp macro="">
      <xdr:nvCxnSpPr>
        <xdr:cNvPr id="300" name="直線コネクタ 299"/>
        <xdr:cNvCxnSpPr/>
      </xdr:nvCxnSpPr>
      <xdr:spPr>
        <a:xfrm flipV="1">
          <a:off x="6972300" y="6432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166370</xdr:rowOff>
    </xdr:from>
    <xdr:to xmlns:xdr="http://schemas.openxmlformats.org/drawingml/2006/spreadsheetDrawing">
      <xdr:col>41</xdr:col>
      <xdr:colOff>101600</xdr:colOff>
      <xdr:row>36</xdr:row>
      <xdr:rowOff>95885</xdr:rowOff>
    </xdr:to>
    <xdr:sp macro="" textlink="">
      <xdr:nvSpPr>
        <xdr:cNvPr id="301" name="フローチャート: 判断 300"/>
        <xdr:cNvSpPr/>
      </xdr:nvSpPr>
      <xdr:spPr>
        <a:xfrm>
          <a:off x="7810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112395</xdr:rowOff>
    </xdr:from>
    <xdr:ext cx="529590" cy="254000"/>
    <xdr:sp macro="" textlink="">
      <xdr:nvSpPr>
        <xdr:cNvPr id="302" name="テキスト ボックス 301"/>
        <xdr:cNvSpPr txBox="1"/>
      </xdr:nvSpPr>
      <xdr:spPr>
        <a:xfrm>
          <a:off x="7593965" y="5941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49530</xdr:rowOff>
    </xdr:from>
    <xdr:to xmlns:xdr="http://schemas.openxmlformats.org/drawingml/2006/spreadsheetDrawing">
      <xdr:col>36</xdr:col>
      <xdr:colOff>165100</xdr:colOff>
      <xdr:row>36</xdr:row>
      <xdr:rowOff>151130</xdr:rowOff>
    </xdr:to>
    <xdr:sp macro="" textlink="">
      <xdr:nvSpPr>
        <xdr:cNvPr id="303" name="フローチャート: 判断 302"/>
        <xdr:cNvSpPr/>
      </xdr:nvSpPr>
      <xdr:spPr>
        <a:xfrm>
          <a:off x="6921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167640</xdr:rowOff>
    </xdr:from>
    <xdr:ext cx="529590" cy="254000"/>
    <xdr:sp macro="" textlink="">
      <xdr:nvSpPr>
        <xdr:cNvPr id="304" name="テキスト ボックス 303"/>
        <xdr:cNvSpPr txBox="1"/>
      </xdr:nvSpPr>
      <xdr:spPr>
        <a:xfrm>
          <a:off x="6704965" y="5996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125730</xdr:rowOff>
    </xdr:from>
    <xdr:to xmlns:xdr="http://schemas.openxmlformats.org/drawingml/2006/spreadsheetDrawing">
      <xdr:col>55</xdr:col>
      <xdr:colOff>50800</xdr:colOff>
      <xdr:row>37</xdr:row>
      <xdr:rowOff>55880</xdr:rowOff>
    </xdr:to>
    <xdr:sp macro="" textlink="">
      <xdr:nvSpPr>
        <xdr:cNvPr id="310" name="楕円 309"/>
        <xdr:cNvSpPr/>
      </xdr:nvSpPr>
      <xdr:spPr>
        <a:xfrm>
          <a:off x="10426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40640</xdr:rowOff>
    </xdr:from>
    <xdr:ext cx="534670" cy="254000"/>
    <xdr:sp macro="" textlink="">
      <xdr:nvSpPr>
        <xdr:cNvPr id="311" name="補助費等該当値テキスト"/>
        <xdr:cNvSpPr txBox="1"/>
      </xdr:nvSpPr>
      <xdr:spPr>
        <a:xfrm>
          <a:off x="10528300" y="6212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163830</xdr:rowOff>
    </xdr:from>
    <xdr:to xmlns:xdr="http://schemas.openxmlformats.org/drawingml/2006/spreadsheetDrawing">
      <xdr:col>50</xdr:col>
      <xdr:colOff>165100</xdr:colOff>
      <xdr:row>37</xdr:row>
      <xdr:rowOff>93980</xdr:rowOff>
    </xdr:to>
    <xdr:sp macro="" textlink="">
      <xdr:nvSpPr>
        <xdr:cNvPr id="312" name="楕円 311"/>
        <xdr:cNvSpPr/>
      </xdr:nvSpPr>
      <xdr:spPr>
        <a:xfrm>
          <a:off x="9588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85090</xdr:rowOff>
    </xdr:from>
    <xdr:ext cx="529590" cy="259080"/>
    <xdr:sp macro="" textlink="">
      <xdr:nvSpPr>
        <xdr:cNvPr id="313" name="テキスト ボックス 312"/>
        <xdr:cNvSpPr txBox="1"/>
      </xdr:nvSpPr>
      <xdr:spPr>
        <a:xfrm>
          <a:off x="9371965" y="6428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166370</xdr:rowOff>
    </xdr:from>
    <xdr:to xmlns:xdr="http://schemas.openxmlformats.org/drawingml/2006/spreadsheetDrawing">
      <xdr:col>46</xdr:col>
      <xdr:colOff>38100</xdr:colOff>
      <xdr:row>32</xdr:row>
      <xdr:rowOff>96520</xdr:rowOff>
    </xdr:to>
    <xdr:sp macro="" textlink="">
      <xdr:nvSpPr>
        <xdr:cNvPr id="314" name="楕円 313"/>
        <xdr:cNvSpPr/>
      </xdr:nvSpPr>
      <xdr:spPr>
        <a:xfrm>
          <a:off x="8699500" y="54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87630</xdr:rowOff>
    </xdr:from>
    <xdr:ext cx="593725" cy="254000"/>
    <xdr:sp macro="" textlink="">
      <xdr:nvSpPr>
        <xdr:cNvPr id="315" name="テキスト ボックス 314"/>
        <xdr:cNvSpPr txBox="1"/>
      </xdr:nvSpPr>
      <xdr:spPr>
        <a:xfrm>
          <a:off x="8450580" y="55740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38100</xdr:rowOff>
    </xdr:from>
    <xdr:to xmlns:xdr="http://schemas.openxmlformats.org/drawingml/2006/spreadsheetDrawing">
      <xdr:col>41</xdr:col>
      <xdr:colOff>101600</xdr:colOff>
      <xdr:row>37</xdr:row>
      <xdr:rowOff>139700</xdr:rowOff>
    </xdr:to>
    <xdr:sp macro="" textlink="">
      <xdr:nvSpPr>
        <xdr:cNvPr id="316" name="楕円 315"/>
        <xdr:cNvSpPr/>
      </xdr:nvSpPr>
      <xdr:spPr>
        <a:xfrm>
          <a:off x="7810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132080</xdr:rowOff>
    </xdr:from>
    <xdr:ext cx="529590" cy="254000"/>
    <xdr:sp macro="" textlink="">
      <xdr:nvSpPr>
        <xdr:cNvPr id="317" name="テキスト ボックス 316"/>
        <xdr:cNvSpPr txBox="1"/>
      </xdr:nvSpPr>
      <xdr:spPr>
        <a:xfrm>
          <a:off x="7593965" y="6475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45085</xdr:rowOff>
    </xdr:from>
    <xdr:to xmlns:xdr="http://schemas.openxmlformats.org/drawingml/2006/spreadsheetDrawing">
      <xdr:col>36</xdr:col>
      <xdr:colOff>165100</xdr:colOff>
      <xdr:row>37</xdr:row>
      <xdr:rowOff>146685</xdr:rowOff>
    </xdr:to>
    <xdr:sp macro="" textlink="">
      <xdr:nvSpPr>
        <xdr:cNvPr id="318" name="楕円 317"/>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138430</xdr:rowOff>
    </xdr:from>
    <xdr:ext cx="529590" cy="259080"/>
    <xdr:sp macro="" textlink="">
      <xdr:nvSpPr>
        <xdr:cNvPr id="319" name="テキスト ボックス 318"/>
        <xdr:cNvSpPr txBox="1"/>
      </xdr:nvSpPr>
      <xdr:spPr>
        <a:xfrm>
          <a:off x="6704965" y="6482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8" name="テキスト ボックス 327"/>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31" name="テキスト ボックス 330"/>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35" name="テキスト ボックス 334"/>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37" name="テキスト ボックス 336"/>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39" name="テキスト ボックス 338"/>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1" name="テキスト ボックス 340"/>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114935</xdr:rowOff>
    </xdr:from>
    <xdr:to xmlns:xdr="http://schemas.openxmlformats.org/drawingml/2006/spreadsheetDrawing">
      <xdr:col>54</xdr:col>
      <xdr:colOff>189865</xdr:colOff>
      <xdr:row>58</xdr:row>
      <xdr:rowOff>45085</xdr:rowOff>
    </xdr:to>
    <xdr:cxnSp macro="">
      <xdr:nvCxnSpPr>
        <xdr:cNvPr id="343" name="直線コネクタ 342"/>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48895</xdr:rowOff>
    </xdr:from>
    <xdr:ext cx="534670" cy="259080"/>
    <xdr:sp macro="" textlink="">
      <xdr:nvSpPr>
        <xdr:cNvPr id="344" name="普通建設事業費最小値テキスト"/>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45085</xdr:rowOff>
    </xdr:from>
    <xdr:to xmlns:xdr="http://schemas.openxmlformats.org/drawingml/2006/spreadsheetDrawing">
      <xdr:col>55</xdr:col>
      <xdr:colOff>88900</xdr:colOff>
      <xdr:row>58</xdr:row>
      <xdr:rowOff>45085</xdr:rowOff>
    </xdr:to>
    <xdr:cxnSp macro="">
      <xdr:nvCxnSpPr>
        <xdr:cNvPr id="345" name="直線コネクタ 344"/>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61595</xdr:rowOff>
    </xdr:from>
    <xdr:ext cx="598805" cy="259080"/>
    <xdr:sp macro="" textlink="">
      <xdr:nvSpPr>
        <xdr:cNvPr id="346" name="普通建設事業費最大値テキスト"/>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114935</xdr:rowOff>
    </xdr:from>
    <xdr:to xmlns:xdr="http://schemas.openxmlformats.org/drawingml/2006/spreadsheetDrawing">
      <xdr:col>55</xdr:col>
      <xdr:colOff>88900</xdr:colOff>
      <xdr:row>50</xdr:row>
      <xdr:rowOff>114935</xdr:rowOff>
    </xdr:to>
    <xdr:cxnSp macro="">
      <xdr:nvCxnSpPr>
        <xdr:cNvPr id="347" name="直線コネクタ 346"/>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46355</xdr:rowOff>
    </xdr:from>
    <xdr:to xmlns:xdr="http://schemas.openxmlformats.org/drawingml/2006/spreadsheetDrawing">
      <xdr:col>55</xdr:col>
      <xdr:colOff>0</xdr:colOff>
      <xdr:row>56</xdr:row>
      <xdr:rowOff>102235</xdr:rowOff>
    </xdr:to>
    <xdr:cxnSp macro="">
      <xdr:nvCxnSpPr>
        <xdr:cNvPr id="348" name="直線コネクタ 347"/>
        <xdr:cNvCxnSpPr/>
      </xdr:nvCxnSpPr>
      <xdr:spPr>
        <a:xfrm flipV="1">
          <a:off x="9639300" y="964755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9525</xdr:rowOff>
    </xdr:from>
    <xdr:ext cx="534670" cy="254000"/>
    <xdr:sp macro="" textlink="">
      <xdr:nvSpPr>
        <xdr:cNvPr id="349" name="普通建設事業費平均値テキスト"/>
        <xdr:cNvSpPr txBox="1"/>
      </xdr:nvSpPr>
      <xdr:spPr>
        <a:xfrm>
          <a:off x="10528300" y="94392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158115</xdr:rowOff>
    </xdr:from>
    <xdr:to xmlns:xdr="http://schemas.openxmlformats.org/drawingml/2006/spreadsheetDrawing">
      <xdr:col>55</xdr:col>
      <xdr:colOff>50800</xdr:colOff>
      <xdr:row>56</xdr:row>
      <xdr:rowOff>88265</xdr:rowOff>
    </xdr:to>
    <xdr:sp macro="" textlink="">
      <xdr:nvSpPr>
        <xdr:cNvPr id="350" name="フローチャート: 判断 349"/>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60960</xdr:rowOff>
    </xdr:from>
    <xdr:to xmlns:xdr="http://schemas.openxmlformats.org/drawingml/2006/spreadsheetDrawing">
      <xdr:col>50</xdr:col>
      <xdr:colOff>114300</xdr:colOff>
      <xdr:row>56</xdr:row>
      <xdr:rowOff>102235</xdr:rowOff>
    </xdr:to>
    <xdr:cxnSp macro="">
      <xdr:nvCxnSpPr>
        <xdr:cNvPr id="351" name="直線コネクタ 350"/>
        <xdr:cNvCxnSpPr/>
      </xdr:nvCxnSpPr>
      <xdr:spPr>
        <a:xfrm>
          <a:off x="8750300" y="96621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149225</xdr:rowOff>
    </xdr:from>
    <xdr:to xmlns:xdr="http://schemas.openxmlformats.org/drawingml/2006/spreadsheetDrawing">
      <xdr:col>50</xdr:col>
      <xdr:colOff>165100</xdr:colOff>
      <xdr:row>56</xdr:row>
      <xdr:rowOff>79375</xdr:rowOff>
    </xdr:to>
    <xdr:sp macro="" textlink="">
      <xdr:nvSpPr>
        <xdr:cNvPr id="352" name="フローチャート: 判断 351"/>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95885</xdr:rowOff>
    </xdr:from>
    <xdr:ext cx="529590" cy="259080"/>
    <xdr:sp macro="" textlink="">
      <xdr:nvSpPr>
        <xdr:cNvPr id="353" name="テキスト ボックス 352"/>
        <xdr:cNvSpPr txBox="1"/>
      </xdr:nvSpPr>
      <xdr:spPr>
        <a:xfrm>
          <a:off x="9371965" y="93541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60960</xdr:rowOff>
    </xdr:from>
    <xdr:to xmlns:xdr="http://schemas.openxmlformats.org/drawingml/2006/spreadsheetDrawing">
      <xdr:col>45</xdr:col>
      <xdr:colOff>177800</xdr:colOff>
      <xdr:row>57</xdr:row>
      <xdr:rowOff>11430</xdr:rowOff>
    </xdr:to>
    <xdr:cxnSp macro="">
      <xdr:nvCxnSpPr>
        <xdr:cNvPr id="354" name="直線コネクタ 353"/>
        <xdr:cNvCxnSpPr/>
      </xdr:nvCxnSpPr>
      <xdr:spPr>
        <a:xfrm flipV="1">
          <a:off x="7861300" y="96621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31750</xdr:rowOff>
    </xdr:from>
    <xdr:to xmlns:xdr="http://schemas.openxmlformats.org/drawingml/2006/spreadsheetDrawing">
      <xdr:col>46</xdr:col>
      <xdr:colOff>38100</xdr:colOff>
      <xdr:row>55</xdr:row>
      <xdr:rowOff>133350</xdr:rowOff>
    </xdr:to>
    <xdr:sp macro="" textlink="">
      <xdr:nvSpPr>
        <xdr:cNvPr id="355" name="フローチャート: 判断 354"/>
        <xdr:cNvSpPr/>
      </xdr:nvSpPr>
      <xdr:spPr>
        <a:xfrm>
          <a:off x="8699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149860</xdr:rowOff>
    </xdr:from>
    <xdr:ext cx="529590" cy="259080"/>
    <xdr:sp macro="" textlink="">
      <xdr:nvSpPr>
        <xdr:cNvPr id="356" name="テキスト ボックス 355"/>
        <xdr:cNvSpPr txBox="1"/>
      </xdr:nvSpPr>
      <xdr:spPr>
        <a:xfrm>
          <a:off x="8482965" y="9236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11430</xdr:rowOff>
    </xdr:from>
    <xdr:to xmlns:xdr="http://schemas.openxmlformats.org/drawingml/2006/spreadsheetDrawing">
      <xdr:col>41</xdr:col>
      <xdr:colOff>50800</xdr:colOff>
      <xdr:row>57</xdr:row>
      <xdr:rowOff>95250</xdr:rowOff>
    </xdr:to>
    <xdr:cxnSp macro="">
      <xdr:nvCxnSpPr>
        <xdr:cNvPr id="357" name="直線コネクタ 356"/>
        <xdr:cNvCxnSpPr/>
      </xdr:nvCxnSpPr>
      <xdr:spPr>
        <a:xfrm flipV="1">
          <a:off x="6972300" y="97840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75565</xdr:rowOff>
    </xdr:from>
    <xdr:to xmlns:xdr="http://schemas.openxmlformats.org/drawingml/2006/spreadsheetDrawing">
      <xdr:col>41</xdr:col>
      <xdr:colOff>101600</xdr:colOff>
      <xdr:row>56</xdr:row>
      <xdr:rowOff>6350</xdr:rowOff>
    </xdr:to>
    <xdr:sp macro="" textlink="">
      <xdr:nvSpPr>
        <xdr:cNvPr id="358" name="フローチャート: 判断 357"/>
        <xdr:cNvSpPr/>
      </xdr:nvSpPr>
      <xdr:spPr>
        <a:xfrm>
          <a:off x="78105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22225</xdr:rowOff>
    </xdr:from>
    <xdr:ext cx="529590" cy="258445"/>
    <xdr:sp macro="" textlink="">
      <xdr:nvSpPr>
        <xdr:cNvPr id="359" name="テキスト ボックス 358"/>
        <xdr:cNvSpPr txBox="1"/>
      </xdr:nvSpPr>
      <xdr:spPr>
        <a:xfrm>
          <a:off x="7593965" y="92805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12065</xdr:rowOff>
    </xdr:from>
    <xdr:to xmlns:xdr="http://schemas.openxmlformats.org/drawingml/2006/spreadsheetDrawing">
      <xdr:col>36</xdr:col>
      <xdr:colOff>165100</xdr:colOff>
      <xdr:row>56</xdr:row>
      <xdr:rowOff>113665</xdr:rowOff>
    </xdr:to>
    <xdr:sp macro="" textlink="">
      <xdr:nvSpPr>
        <xdr:cNvPr id="360" name="フローチャート: 判断 359"/>
        <xdr:cNvSpPr/>
      </xdr:nvSpPr>
      <xdr:spPr>
        <a:xfrm>
          <a:off x="6921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130175</xdr:rowOff>
    </xdr:from>
    <xdr:ext cx="529590" cy="259080"/>
    <xdr:sp macro="" textlink="">
      <xdr:nvSpPr>
        <xdr:cNvPr id="361" name="テキスト ボックス 360"/>
        <xdr:cNvSpPr txBox="1"/>
      </xdr:nvSpPr>
      <xdr:spPr>
        <a:xfrm>
          <a:off x="6704965" y="93884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167005</xdr:rowOff>
    </xdr:from>
    <xdr:to xmlns:xdr="http://schemas.openxmlformats.org/drawingml/2006/spreadsheetDrawing">
      <xdr:col>55</xdr:col>
      <xdr:colOff>50800</xdr:colOff>
      <xdr:row>56</xdr:row>
      <xdr:rowOff>97790</xdr:rowOff>
    </xdr:to>
    <xdr:sp macro="" textlink="">
      <xdr:nvSpPr>
        <xdr:cNvPr id="367" name="楕円 366"/>
        <xdr:cNvSpPr/>
      </xdr:nvSpPr>
      <xdr:spPr>
        <a:xfrm>
          <a:off x="104267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145415</xdr:rowOff>
    </xdr:from>
    <xdr:ext cx="534670" cy="254000"/>
    <xdr:sp macro="" textlink="">
      <xdr:nvSpPr>
        <xdr:cNvPr id="368" name="普通建設事業費該当値テキスト"/>
        <xdr:cNvSpPr txBox="1"/>
      </xdr:nvSpPr>
      <xdr:spPr>
        <a:xfrm>
          <a:off x="10528300" y="9575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52070</xdr:rowOff>
    </xdr:from>
    <xdr:to xmlns:xdr="http://schemas.openxmlformats.org/drawingml/2006/spreadsheetDrawing">
      <xdr:col>50</xdr:col>
      <xdr:colOff>165100</xdr:colOff>
      <xdr:row>56</xdr:row>
      <xdr:rowOff>153035</xdr:rowOff>
    </xdr:to>
    <xdr:sp macro="" textlink="">
      <xdr:nvSpPr>
        <xdr:cNvPr id="369" name="楕円 368"/>
        <xdr:cNvSpPr/>
      </xdr:nvSpPr>
      <xdr:spPr>
        <a:xfrm>
          <a:off x="9588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144145</xdr:rowOff>
    </xdr:from>
    <xdr:ext cx="529590" cy="254000"/>
    <xdr:sp macro="" textlink="">
      <xdr:nvSpPr>
        <xdr:cNvPr id="370" name="テキスト ボックス 369"/>
        <xdr:cNvSpPr txBox="1"/>
      </xdr:nvSpPr>
      <xdr:spPr>
        <a:xfrm>
          <a:off x="9371965" y="9745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10160</xdr:rowOff>
    </xdr:from>
    <xdr:to xmlns:xdr="http://schemas.openxmlformats.org/drawingml/2006/spreadsheetDrawing">
      <xdr:col>46</xdr:col>
      <xdr:colOff>38100</xdr:colOff>
      <xdr:row>56</xdr:row>
      <xdr:rowOff>111760</xdr:rowOff>
    </xdr:to>
    <xdr:sp macro="" textlink="">
      <xdr:nvSpPr>
        <xdr:cNvPr id="371" name="楕円 370"/>
        <xdr:cNvSpPr/>
      </xdr:nvSpPr>
      <xdr:spPr>
        <a:xfrm>
          <a:off x="8699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102870</xdr:rowOff>
    </xdr:from>
    <xdr:ext cx="529590" cy="259080"/>
    <xdr:sp macro="" textlink="">
      <xdr:nvSpPr>
        <xdr:cNvPr id="372" name="テキスト ボックス 371"/>
        <xdr:cNvSpPr txBox="1"/>
      </xdr:nvSpPr>
      <xdr:spPr>
        <a:xfrm>
          <a:off x="8482965" y="9704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132080</xdr:rowOff>
    </xdr:from>
    <xdr:to xmlns:xdr="http://schemas.openxmlformats.org/drawingml/2006/spreadsheetDrawing">
      <xdr:col>41</xdr:col>
      <xdr:colOff>101600</xdr:colOff>
      <xdr:row>57</xdr:row>
      <xdr:rowOff>62230</xdr:rowOff>
    </xdr:to>
    <xdr:sp macro="" textlink="">
      <xdr:nvSpPr>
        <xdr:cNvPr id="373" name="楕円 372"/>
        <xdr:cNvSpPr/>
      </xdr:nvSpPr>
      <xdr:spPr>
        <a:xfrm>
          <a:off x="781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53340</xdr:rowOff>
    </xdr:from>
    <xdr:ext cx="529590" cy="254000"/>
    <xdr:sp macro="" textlink="">
      <xdr:nvSpPr>
        <xdr:cNvPr id="374" name="テキスト ボックス 373"/>
        <xdr:cNvSpPr txBox="1"/>
      </xdr:nvSpPr>
      <xdr:spPr>
        <a:xfrm>
          <a:off x="7593965" y="9825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44450</xdr:rowOff>
    </xdr:from>
    <xdr:to xmlns:xdr="http://schemas.openxmlformats.org/drawingml/2006/spreadsheetDrawing">
      <xdr:col>36</xdr:col>
      <xdr:colOff>165100</xdr:colOff>
      <xdr:row>57</xdr:row>
      <xdr:rowOff>146050</xdr:rowOff>
    </xdr:to>
    <xdr:sp macro="" textlink="">
      <xdr:nvSpPr>
        <xdr:cNvPr id="375" name="楕円 374"/>
        <xdr:cNvSpPr/>
      </xdr:nvSpPr>
      <xdr:spPr>
        <a:xfrm>
          <a:off x="692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137160</xdr:rowOff>
    </xdr:from>
    <xdr:ext cx="529590" cy="259080"/>
    <xdr:sp macro="" textlink="">
      <xdr:nvSpPr>
        <xdr:cNvPr id="376" name="テキスト ボックス 375"/>
        <xdr:cNvSpPr txBox="1"/>
      </xdr:nvSpPr>
      <xdr:spPr>
        <a:xfrm>
          <a:off x="6704965" y="9909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5" name="テキスト ボックス 384"/>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840" cy="259080"/>
    <xdr:sp macro="" textlink="">
      <xdr:nvSpPr>
        <xdr:cNvPr id="388" name="テキスト ボックス 387"/>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000"/>
    <xdr:sp macro="" textlink="">
      <xdr:nvSpPr>
        <xdr:cNvPr id="390" name="テキスト ボックス 389"/>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000"/>
    <xdr:sp macro="" textlink="">
      <xdr:nvSpPr>
        <xdr:cNvPr id="394" name="テキスト ボックス 393"/>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0550" cy="258445"/>
    <xdr:sp macro="" textlink="">
      <xdr:nvSpPr>
        <xdr:cNvPr id="396" name="テキスト ボックス 395"/>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0550" cy="259080"/>
    <xdr:sp macro="" textlink="">
      <xdr:nvSpPr>
        <xdr:cNvPr id="398" name="テキスト ボックス 397"/>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400" name="テキスト ボックス 399"/>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56515</xdr:rowOff>
    </xdr:from>
    <xdr:to xmlns:xdr="http://schemas.openxmlformats.org/drawingml/2006/spreadsheetDrawing">
      <xdr:col>54</xdr:col>
      <xdr:colOff>189865</xdr:colOff>
      <xdr:row>79</xdr:row>
      <xdr:rowOff>99060</xdr:rowOff>
    </xdr:to>
    <xdr:cxnSp macro="">
      <xdr:nvCxnSpPr>
        <xdr:cNvPr id="402" name="直線コネクタ 401"/>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3175</xdr:rowOff>
    </xdr:from>
    <xdr:ext cx="598805" cy="259080"/>
    <xdr:sp macro="" textlink="">
      <xdr:nvSpPr>
        <xdr:cNvPr id="405"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56515</xdr:rowOff>
    </xdr:from>
    <xdr:to xmlns:xdr="http://schemas.openxmlformats.org/drawingml/2006/spreadsheetDrawing">
      <xdr:col>55</xdr:col>
      <xdr:colOff>88900</xdr:colOff>
      <xdr:row>71</xdr:row>
      <xdr:rowOff>56515</xdr:rowOff>
    </xdr:to>
    <xdr:cxnSp macro="">
      <xdr:nvCxnSpPr>
        <xdr:cNvPr id="406" name="直線コネクタ 405"/>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165100</xdr:rowOff>
    </xdr:from>
    <xdr:to xmlns:xdr="http://schemas.openxmlformats.org/drawingml/2006/spreadsheetDrawing">
      <xdr:col>55</xdr:col>
      <xdr:colOff>0</xdr:colOff>
      <xdr:row>78</xdr:row>
      <xdr:rowOff>147955</xdr:rowOff>
    </xdr:to>
    <xdr:cxnSp macro="">
      <xdr:nvCxnSpPr>
        <xdr:cNvPr id="407" name="直線コネクタ 406"/>
        <xdr:cNvCxnSpPr/>
      </xdr:nvCxnSpPr>
      <xdr:spPr>
        <a:xfrm flipV="1">
          <a:off x="9639300" y="1336675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6985</xdr:rowOff>
    </xdr:from>
    <xdr:ext cx="534670" cy="254000"/>
    <xdr:sp macro="" textlink="">
      <xdr:nvSpPr>
        <xdr:cNvPr id="408" name="普通建設事業費 （ うち新規整備　）平均値テキスト"/>
        <xdr:cNvSpPr txBox="1"/>
      </xdr:nvSpPr>
      <xdr:spPr>
        <a:xfrm>
          <a:off x="10528300" y="133800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130175</xdr:rowOff>
    </xdr:to>
    <xdr:sp macro="" textlink="">
      <xdr:nvSpPr>
        <xdr:cNvPr id="409" name="フローチャート: 判断 408"/>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147955</xdr:rowOff>
    </xdr:from>
    <xdr:to xmlns:xdr="http://schemas.openxmlformats.org/drawingml/2006/spreadsheetDrawing">
      <xdr:col>50</xdr:col>
      <xdr:colOff>114300</xdr:colOff>
      <xdr:row>79</xdr:row>
      <xdr:rowOff>99060</xdr:rowOff>
    </xdr:to>
    <xdr:cxnSp macro="">
      <xdr:nvCxnSpPr>
        <xdr:cNvPr id="410" name="直線コネクタ 409"/>
        <xdr:cNvCxnSpPr/>
      </xdr:nvCxnSpPr>
      <xdr:spPr>
        <a:xfrm flipV="1">
          <a:off x="8750300" y="135210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8255</xdr:rowOff>
    </xdr:from>
    <xdr:to xmlns:xdr="http://schemas.openxmlformats.org/drawingml/2006/spreadsheetDrawing">
      <xdr:col>50</xdr:col>
      <xdr:colOff>165100</xdr:colOff>
      <xdr:row>78</xdr:row>
      <xdr:rowOff>109855</xdr:rowOff>
    </xdr:to>
    <xdr:sp macro="" textlink="">
      <xdr:nvSpPr>
        <xdr:cNvPr id="411" name="フローチャート: 判断 410"/>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126365</xdr:rowOff>
    </xdr:from>
    <xdr:ext cx="529590" cy="259080"/>
    <xdr:sp macro="" textlink="">
      <xdr:nvSpPr>
        <xdr:cNvPr id="412" name="テキスト ボックス 411"/>
        <xdr:cNvSpPr txBox="1"/>
      </xdr:nvSpPr>
      <xdr:spPr>
        <a:xfrm>
          <a:off x="9371965" y="13156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99060</xdr:rowOff>
    </xdr:from>
    <xdr:to xmlns:xdr="http://schemas.openxmlformats.org/drawingml/2006/spreadsheetDrawing">
      <xdr:col>45</xdr:col>
      <xdr:colOff>177800</xdr:colOff>
      <xdr:row>79</xdr:row>
      <xdr:rowOff>99060</xdr:rowOff>
    </xdr:to>
    <xdr:cxnSp macro="">
      <xdr:nvCxnSpPr>
        <xdr:cNvPr id="413" name="直線コネクタ 412"/>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19050</xdr:rowOff>
    </xdr:from>
    <xdr:to xmlns:xdr="http://schemas.openxmlformats.org/drawingml/2006/spreadsheetDrawing">
      <xdr:col>46</xdr:col>
      <xdr:colOff>38100</xdr:colOff>
      <xdr:row>78</xdr:row>
      <xdr:rowOff>120650</xdr:rowOff>
    </xdr:to>
    <xdr:sp macro="" textlink="">
      <xdr:nvSpPr>
        <xdr:cNvPr id="414" name="フローチャート: 判断 413"/>
        <xdr:cNvSpPr/>
      </xdr:nvSpPr>
      <xdr:spPr>
        <a:xfrm>
          <a:off x="8699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137160</xdr:rowOff>
    </xdr:from>
    <xdr:ext cx="529590" cy="259080"/>
    <xdr:sp macro="" textlink="">
      <xdr:nvSpPr>
        <xdr:cNvPr id="415" name="テキスト ボックス 414"/>
        <xdr:cNvSpPr txBox="1"/>
      </xdr:nvSpPr>
      <xdr:spPr>
        <a:xfrm>
          <a:off x="8482965" y="1316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145415</xdr:rowOff>
    </xdr:from>
    <xdr:to xmlns:xdr="http://schemas.openxmlformats.org/drawingml/2006/spreadsheetDrawing">
      <xdr:col>41</xdr:col>
      <xdr:colOff>50800</xdr:colOff>
      <xdr:row>79</xdr:row>
      <xdr:rowOff>99060</xdr:rowOff>
    </xdr:to>
    <xdr:cxnSp macro="">
      <xdr:nvCxnSpPr>
        <xdr:cNvPr id="416" name="直線コネクタ 415"/>
        <xdr:cNvCxnSpPr/>
      </xdr:nvCxnSpPr>
      <xdr:spPr>
        <a:xfrm>
          <a:off x="6972300" y="135185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5080</xdr:rowOff>
    </xdr:from>
    <xdr:to xmlns:xdr="http://schemas.openxmlformats.org/drawingml/2006/spreadsheetDrawing">
      <xdr:col>41</xdr:col>
      <xdr:colOff>101600</xdr:colOff>
      <xdr:row>78</xdr:row>
      <xdr:rowOff>106680</xdr:rowOff>
    </xdr:to>
    <xdr:sp macro="" textlink="">
      <xdr:nvSpPr>
        <xdr:cNvPr id="417" name="フローチャート: 判断 416"/>
        <xdr:cNvSpPr/>
      </xdr:nvSpPr>
      <xdr:spPr>
        <a:xfrm>
          <a:off x="7810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123190</xdr:rowOff>
    </xdr:from>
    <xdr:ext cx="529590" cy="254000"/>
    <xdr:sp macro="" textlink="">
      <xdr:nvSpPr>
        <xdr:cNvPr id="418" name="テキスト ボックス 417"/>
        <xdr:cNvSpPr txBox="1"/>
      </xdr:nvSpPr>
      <xdr:spPr>
        <a:xfrm>
          <a:off x="7593965" y="13153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66040</xdr:rowOff>
    </xdr:from>
    <xdr:to xmlns:xdr="http://schemas.openxmlformats.org/drawingml/2006/spreadsheetDrawing">
      <xdr:col>36</xdr:col>
      <xdr:colOff>165100</xdr:colOff>
      <xdr:row>78</xdr:row>
      <xdr:rowOff>167640</xdr:rowOff>
    </xdr:to>
    <xdr:sp macro="" textlink="">
      <xdr:nvSpPr>
        <xdr:cNvPr id="419" name="フローチャート: 判断 418"/>
        <xdr:cNvSpPr/>
      </xdr:nvSpPr>
      <xdr:spPr>
        <a:xfrm>
          <a:off x="6921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12700</xdr:rowOff>
    </xdr:from>
    <xdr:ext cx="529590" cy="259080"/>
    <xdr:sp macro="" textlink="">
      <xdr:nvSpPr>
        <xdr:cNvPr id="420" name="テキスト ボックス 419"/>
        <xdr:cNvSpPr txBox="1"/>
      </xdr:nvSpPr>
      <xdr:spPr>
        <a:xfrm>
          <a:off x="6704965" y="13214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114300</xdr:rowOff>
    </xdr:from>
    <xdr:to xmlns:xdr="http://schemas.openxmlformats.org/drawingml/2006/spreadsheetDrawing">
      <xdr:col>55</xdr:col>
      <xdr:colOff>50800</xdr:colOff>
      <xdr:row>78</xdr:row>
      <xdr:rowOff>44450</xdr:rowOff>
    </xdr:to>
    <xdr:sp macro="" textlink="">
      <xdr:nvSpPr>
        <xdr:cNvPr id="426" name="楕円 425"/>
        <xdr:cNvSpPr/>
      </xdr:nvSpPr>
      <xdr:spPr>
        <a:xfrm>
          <a:off x="10426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27" name="普通建設事業費 （ うち新規整備　）該当値テキスト"/>
        <xdr:cNvSpPr txBox="1"/>
      </xdr:nvSpPr>
      <xdr:spPr>
        <a:xfrm>
          <a:off x="10528300"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97790</xdr:rowOff>
    </xdr:from>
    <xdr:to xmlns:xdr="http://schemas.openxmlformats.org/drawingml/2006/spreadsheetDrawing">
      <xdr:col>50</xdr:col>
      <xdr:colOff>165100</xdr:colOff>
      <xdr:row>79</xdr:row>
      <xdr:rowOff>27305</xdr:rowOff>
    </xdr:to>
    <xdr:sp macro="" textlink="">
      <xdr:nvSpPr>
        <xdr:cNvPr id="428" name="楕円 427"/>
        <xdr:cNvSpPr/>
      </xdr:nvSpPr>
      <xdr:spPr>
        <a:xfrm>
          <a:off x="958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18415</xdr:rowOff>
    </xdr:from>
    <xdr:ext cx="529590" cy="254000"/>
    <xdr:sp macro="" textlink="">
      <xdr:nvSpPr>
        <xdr:cNvPr id="429" name="テキスト ボックス 428"/>
        <xdr:cNvSpPr txBox="1"/>
      </xdr:nvSpPr>
      <xdr:spPr>
        <a:xfrm>
          <a:off x="9371965" y="135629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48260</xdr:rowOff>
    </xdr:from>
    <xdr:to xmlns:xdr="http://schemas.openxmlformats.org/drawingml/2006/spreadsheetDrawing">
      <xdr:col>46</xdr:col>
      <xdr:colOff>38100</xdr:colOff>
      <xdr:row>79</xdr:row>
      <xdr:rowOff>149860</xdr:rowOff>
    </xdr:to>
    <xdr:sp macro="" textlink="">
      <xdr:nvSpPr>
        <xdr:cNvPr id="430" name="楕円 429"/>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79</xdr:row>
      <xdr:rowOff>140970</xdr:rowOff>
    </xdr:from>
    <xdr:ext cx="244475" cy="259080"/>
    <xdr:sp macro="" textlink="">
      <xdr:nvSpPr>
        <xdr:cNvPr id="431" name="テキスト ボックス 430"/>
        <xdr:cNvSpPr txBox="1"/>
      </xdr:nvSpPr>
      <xdr:spPr>
        <a:xfrm>
          <a:off x="8625840" y="13685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48260</xdr:rowOff>
    </xdr:from>
    <xdr:to xmlns:xdr="http://schemas.openxmlformats.org/drawingml/2006/spreadsheetDrawing">
      <xdr:col>41</xdr:col>
      <xdr:colOff>101600</xdr:colOff>
      <xdr:row>79</xdr:row>
      <xdr:rowOff>149860</xdr:rowOff>
    </xdr:to>
    <xdr:sp macro="" textlink="">
      <xdr:nvSpPr>
        <xdr:cNvPr id="432" name="楕円 431"/>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140970</xdr:rowOff>
    </xdr:from>
    <xdr:ext cx="244475" cy="259080"/>
    <xdr:sp macro="" textlink="">
      <xdr:nvSpPr>
        <xdr:cNvPr id="433" name="テキスト ボックス 432"/>
        <xdr:cNvSpPr txBox="1"/>
      </xdr:nvSpPr>
      <xdr:spPr>
        <a:xfrm>
          <a:off x="7736840" y="13685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94615</xdr:rowOff>
    </xdr:from>
    <xdr:to xmlns:xdr="http://schemas.openxmlformats.org/drawingml/2006/spreadsheetDrawing">
      <xdr:col>36</xdr:col>
      <xdr:colOff>165100</xdr:colOff>
      <xdr:row>79</xdr:row>
      <xdr:rowOff>24765</xdr:rowOff>
    </xdr:to>
    <xdr:sp macro="" textlink="">
      <xdr:nvSpPr>
        <xdr:cNvPr id="434" name="楕円 433"/>
        <xdr:cNvSpPr/>
      </xdr:nvSpPr>
      <xdr:spPr>
        <a:xfrm>
          <a:off x="6921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15875</xdr:rowOff>
    </xdr:from>
    <xdr:ext cx="529590" cy="259080"/>
    <xdr:sp macro="" textlink="">
      <xdr:nvSpPr>
        <xdr:cNvPr id="435" name="テキスト ボックス 434"/>
        <xdr:cNvSpPr txBox="1"/>
      </xdr:nvSpPr>
      <xdr:spPr>
        <a:xfrm>
          <a:off x="6704965" y="13560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4" name="テキスト ボックス 44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6" name="直線コネクタ 445"/>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3840" cy="254000"/>
    <xdr:sp macro="" textlink="">
      <xdr:nvSpPr>
        <xdr:cNvPr id="447" name="テキスト ボックス 446"/>
        <xdr:cNvSpPr txBox="1"/>
      </xdr:nvSpPr>
      <xdr:spPr>
        <a:xfrm>
          <a:off x="6355080" y="1697101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8" name="直線コネクタ 447"/>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4000"/>
    <xdr:sp macro="" textlink="">
      <xdr:nvSpPr>
        <xdr:cNvPr id="449" name="テキスト ボックス 448"/>
        <xdr:cNvSpPr txBox="1"/>
      </xdr:nvSpPr>
      <xdr:spPr>
        <a:xfrm>
          <a:off x="6072505" y="1668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0" name="直線コネクタ 449"/>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4000"/>
    <xdr:sp macro="" textlink="">
      <xdr:nvSpPr>
        <xdr:cNvPr id="451" name="テキスト ボックス 450"/>
        <xdr:cNvSpPr txBox="1"/>
      </xdr:nvSpPr>
      <xdr:spPr>
        <a:xfrm>
          <a:off x="6072505" y="16399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000"/>
    <xdr:sp macro="" textlink="">
      <xdr:nvSpPr>
        <xdr:cNvPr id="453" name="テキスト ボックス 452"/>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4" name="直線コネクタ 453"/>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1495" cy="254000"/>
    <xdr:sp macro="" textlink="">
      <xdr:nvSpPr>
        <xdr:cNvPr id="455" name="テキスト ボックス 454"/>
        <xdr:cNvSpPr txBox="1"/>
      </xdr:nvSpPr>
      <xdr:spPr>
        <a:xfrm>
          <a:off x="6072505" y="15828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6" name="直線コネクタ 45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0550" cy="254000"/>
    <xdr:sp macro="" textlink="">
      <xdr:nvSpPr>
        <xdr:cNvPr id="457" name="テキスト ボックス 456"/>
        <xdr:cNvSpPr txBox="1"/>
      </xdr:nvSpPr>
      <xdr:spPr>
        <a:xfrm>
          <a:off x="6008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8" name="直線コネクタ 457"/>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0550" cy="254000"/>
    <xdr:sp macro="" textlink="">
      <xdr:nvSpPr>
        <xdr:cNvPr id="459" name="テキスト ボックス 458"/>
        <xdr:cNvSpPr txBox="1"/>
      </xdr:nvSpPr>
      <xdr:spPr>
        <a:xfrm>
          <a:off x="6008370" y="15256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61" name="テキスト ボックス 460"/>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160655</xdr:rowOff>
    </xdr:from>
    <xdr:to xmlns:xdr="http://schemas.openxmlformats.org/drawingml/2006/spreadsheetDrawing">
      <xdr:col>54</xdr:col>
      <xdr:colOff>189865</xdr:colOff>
      <xdr:row>99</xdr:row>
      <xdr:rowOff>16510</xdr:rowOff>
    </xdr:to>
    <xdr:cxnSp macro="">
      <xdr:nvCxnSpPr>
        <xdr:cNvPr id="463" name="直線コネクタ 462"/>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54000"/>
    <xdr:sp macro="" textlink="">
      <xdr:nvSpPr>
        <xdr:cNvPr id="464" name="普通建設事業費 （ うち更新整備　）最小値テキスト"/>
        <xdr:cNvSpPr txBox="1"/>
      </xdr:nvSpPr>
      <xdr:spPr>
        <a:xfrm>
          <a:off x="10528300" y="169938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5" name="直線コネクタ 464"/>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107315</xdr:rowOff>
    </xdr:from>
    <xdr:ext cx="598805" cy="259080"/>
    <xdr:sp macro="" textlink="">
      <xdr:nvSpPr>
        <xdr:cNvPr id="466" name="普通建設事業費 （ うち更新整備　）最大値テキスト"/>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160655</xdr:rowOff>
    </xdr:from>
    <xdr:to xmlns:xdr="http://schemas.openxmlformats.org/drawingml/2006/spreadsheetDrawing">
      <xdr:col>55</xdr:col>
      <xdr:colOff>88900</xdr:colOff>
      <xdr:row>90</xdr:row>
      <xdr:rowOff>160655</xdr:rowOff>
    </xdr:to>
    <xdr:cxnSp macro="">
      <xdr:nvCxnSpPr>
        <xdr:cNvPr id="467" name="直線コネクタ 466"/>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38100</xdr:rowOff>
    </xdr:from>
    <xdr:to xmlns:xdr="http://schemas.openxmlformats.org/drawingml/2006/spreadsheetDrawing">
      <xdr:col>55</xdr:col>
      <xdr:colOff>0</xdr:colOff>
      <xdr:row>97</xdr:row>
      <xdr:rowOff>25400</xdr:rowOff>
    </xdr:to>
    <xdr:cxnSp macro="">
      <xdr:nvCxnSpPr>
        <xdr:cNvPr id="468" name="直線コネクタ 467"/>
        <xdr:cNvCxnSpPr/>
      </xdr:nvCxnSpPr>
      <xdr:spPr>
        <a:xfrm>
          <a:off x="9639300" y="1649730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46355</xdr:rowOff>
    </xdr:from>
    <xdr:ext cx="534670" cy="259080"/>
    <xdr:sp macro="" textlink="">
      <xdr:nvSpPr>
        <xdr:cNvPr id="469" name="普通建設事業費 （ うち更新整備　）平均値テキスト"/>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23495</xdr:rowOff>
    </xdr:from>
    <xdr:to xmlns:xdr="http://schemas.openxmlformats.org/drawingml/2006/spreadsheetDrawing">
      <xdr:col>55</xdr:col>
      <xdr:colOff>50800</xdr:colOff>
      <xdr:row>96</xdr:row>
      <xdr:rowOff>125095</xdr:rowOff>
    </xdr:to>
    <xdr:sp macro="" textlink="">
      <xdr:nvSpPr>
        <xdr:cNvPr id="470" name="フローチャート: 判断 469"/>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129540</xdr:rowOff>
    </xdr:from>
    <xdr:to xmlns:xdr="http://schemas.openxmlformats.org/drawingml/2006/spreadsheetDrawing">
      <xdr:col>50</xdr:col>
      <xdr:colOff>114300</xdr:colOff>
      <xdr:row>96</xdr:row>
      <xdr:rowOff>38100</xdr:rowOff>
    </xdr:to>
    <xdr:cxnSp macro="">
      <xdr:nvCxnSpPr>
        <xdr:cNvPr id="471" name="直線コネクタ 470"/>
        <xdr:cNvCxnSpPr/>
      </xdr:nvCxnSpPr>
      <xdr:spPr>
        <a:xfrm>
          <a:off x="8750300" y="162458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52070</xdr:rowOff>
    </xdr:from>
    <xdr:to xmlns:xdr="http://schemas.openxmlformats.org/drawingml/2006/spreadsheetDrawing">
      <xdr:col>50</xdr:col>
      <xdr:colOff>165100</xdr:colOff>
      <xdr:row>96</xdr:row>
      <xdr:rowOff>153035</xdr:rowOff>
    </xdr:to>
    <xdr:sp macro="" textlink="">
      <xdr:nvSpPr>
        <xdr:cNvPr id="472" name="フローチャート: 判断 471"/>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144145</xdr:rowOff>
    </xdr:from>
    <xdr:ext cx="529590" cy="254000"/>
    <xdr:sp macro="" textlink="">
      <xdr:nvSpPr>
        <xdr:cNvPr id="473" name="テキスト ボックス 472"/>
        <xdr:cNvSpPr txBox="1"/>
      </xdr:nvSpPr>
      <xdr:spPr>
        <a:xfrm>
          <a:off x="9371965" y="16603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129540</xdr:rowOff>
    </xdr:from>
    <xdr:to xmlns:xdr="http://schemas.openxmlformats.org/drawingml/2006/spreadsheetDrawing">
      <xdr:col>45</xdr:col>
      <xdr:colOff>177800</xdr:colOff>
      <xdr:row>95</xdr:row>
      <xdr:rowOff>168910</xdr:rowOff>
    </xdr:to>
    <xdr:cxnSp macro="">
      <xdr:nvCxnSpPr>
        <xdr:cNvPr id="474" name="直線コネクタ 473"/>
        <xdr:cNvCxnSpPr/>
      </xdr:nvCxnSpPr>
      <xdr:spPr>
        <a:xfrm flipV="1">
          <a:off x="7861300" y="1624584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135255</xdr:rowOff>
    </xdr:from>
    <xdr:to xmlns:xdr="http://schemas.openxmlformats.org/drawingml/2006/spreadsheetDrawing">
      <xdr:col>46</xdr:col>
      <xdr:colOff>38100</xdr:colOff>
      <xdr:row>95</xdr:row>
      <xdr:rowOff>65405</xdr:rowOff>
    </xdr:to>
    <xdr:sp macro="" textlink="">
      <xdr:nvSpPr>
        <xdr:cNvPr id="475" name="フローチャート: 判断 474"/>
        <xdr:cNvSpPr/>
      </xdr:nvSpPr>
      <xdr:spPr>
        <a:xfrm>
          <a:off x="8699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56515</xdr:rowOff>
    </xdr:from>
    <xdr:ext cx="529590" cy="258445"/>
    <xdr:sp macro="" textlink="">
      <xdr:nvSpPr>
        <xdr:cNvPr id="476" name="テキスト ボックス 475"/>
        <xdr:cNvSpPr txBox="1"/>
      </xdr:nvSpPr>
      <xdr:spPr>
        <a:xfrm>
          <a:off x="8482965" y="163442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168910</xdr:rowOff>
    </xdr:from>
    <xdr:to xmlns:xdr="http://schemas.openxmlformats.org/drawingml/2006/spreadsheetDrawing">
      <xdr:col>41</xdr:col>
      <xdr:colOff>50800</xdr:colOff>
      <xdr:row>98</xdr:row>
      <xdr:rowOff>38100</xdr:rowOff>
    </xdr:to>
    <xdr:cxnSp macro="">
      <xdr:nvCxnSpPr>
        <xdr:cNvPr id="477" name="直線コネクタ 476"/>
        <xdr:cNvCxnSpPr/>
      </xdr:nvCxnSpPr>
      <xdr:spPr>
        <a:xfrm flipV="1">
          <a:off x="6972300" y="16456660"/>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66675</xdr:rowOff>
    </xdr:from>
    <xdr:to xmlns:xdr="http://schemas.openxmlformats.org/drawingml/2006/spreadsheetDrawing">
      <xdr:col>41</xdr:col>
      <xdr:colOff>101600</xdr:colOff>
      <xdr:row>95</xdr:row>
      <xdr:rowOff>168275</xdr:rowOff>
    </xdr:to>
    <xdr:sp macro="" textlink="">
      <xdr:nvSpPr>
        <xdr:cNvPr id="478" name="フローチャート: 判断 477"/>
        <xdr:cNvSpPr/>
      </xdr:nvSpPr>
      <xdr:spPr>
        <a:xfrm>
          <a:off x="781050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13335</xdr:rowOff>
    </xdr:from>
    <xdr:ext cx="529590" cy="259080"/>
    <xdr:sp macro="" textlink="">
      <xdr:nvSpPr>
        <xdr:cNvPr id="479" name="テキスト ボックス 478"/>
        <xdr:cNvSpPr txBox="1"/>
      </xdr:nvSpPr>
      <xdr:spPr>
        <a:xfrm>
          <a:off x="7593965" y="161296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168275</xdr:rowOff>
    </xdr:from>
    <xdr:to xmlns:xdr="http://schemas.openxmlformats.org/drawingml/2006/spreadsheetDrawing">
      <xdr:col>36</xdr:col>
      <xdr:colOff>165100</xdr:colOff>
      <xdr:row>96</xdr:row>
      <xdr:rowOff>98425</xdr:rowOff>
    </xdr:to>
    <xdr:sp macro="" textlink="">
      <xdr:nvSpPr>
        <xdr:cNvPr id="480" name="フローチャート: 判断 479"/>
        <xdr:cNvSpPr/>
      </xdr:nvSpPr>
      <xdr:spPr>
        <a:xfrm>
          <a:off x="6921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114935</xdr:rowOff>
    </xdr:from>
    <xdr:ext cx="529590" cy="259080"/>
    <xdr:sp macro="" textlink="">
      <xdr:nvSpPr>
        <xdr:cNvPr id="481" name="テキスト ボックス 480"/>
        <xdr:cNvSpPr txBox="1"/>
      </xdr:nvSpPr>
      <xdr:spPr>
        <a:xfrm>
          <a:off x="6704965" y="16231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146050</xdr:rowOff>
    </xdr:from>
    <xdr:to xmlns:xdr="http://schemas.openxmlformats.org/drawingml/2006/spreadsheetDrawing">
      <xdr:col>55</xdr:col>
      <xdr:colOff>50800</xdr:colOff>
      <xdr:row>97</xdr:row>
      <xdr:rowOff>76200</xdr:rowOff>
    </xdr:to>
    <xdr:sp macro="" textlink="">
      <xdr:nvSpPr>
        <xdr:cNvPr id="487" name="楕円 486"/>
        <xdr:cNvSpPr/>
      </xdr:nvSpPr>
      <xdr:spPr>
        <a:xfrm>
          <a:off x="10426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124460</xdr:rowOff>
    </xdr:from>
    <xdr:ext cx="534670" cy="259080"/>
    <xdr:sp macro="" textlink="">
      <xdr:nvSpPr>
        <xdr:cNvPr id="488" name="普通建設事業費 （ うち更新整備　）該当値テキスト"/>
        <xdr:cNvSpPr txBox="1"/>
      </xdr:nvSpPr>
      <xdr:spPr>
        <a:xfrm>
          <a:off x="10528300"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158750</xdr:rowOff>
    </xdr:from>
    <xdr:to xmlns:xdr="http://schemas.openxmlformats.org/drawingml/2006/spreadsheetDrawing">
      <xdr:col>50</xdr:col>
      <xdr:colOff>165100</xdr:colOff>
      <xdr:row>96</xdr:row>
      <xdr:rowOff>88900</xdr:rowOff>
    </xdr:to>
    <xdr:sp macro="" textlink="">
      <xdr:nvSpPr>
        <xdr:cNvPr id="489" name="楕円 488"/>
        <xdr:cNvSpPr/>
      </xdr:nvSpPr>
      <xdr:spPr>
        <a:xfrm>
          <a:off x="9588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105410</xdr:rowOff>
    </xdr:from>
    <xdr:ext cx="529590" cy="259080"/>
    <xdr:sp macro="" textlink="">
      <xdr:nvSpPr>
        <xdr:cNvPr id="490" name="テキスト ボックス 489"/>
        <xdr:cNvSpPr txBox="1"/>
      </xdr:nvSpPr>
      <xdr:spPr>
        <a:xfrm>
          <a:off x="9371965" y="16221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78740</xdr:rowOff>
    </xdr:from>
    <xdr:to xmlns:xdr="http://schemas.openxmlformats.org/drawingml/2006/spreadsheetDrawing">
      <xdr:col>46</xdr:col>
      <xdr:colOff>38100</xdr:colOff>
      <xdr:row>95</xdr:row>
      <xdr:rowOff>8890</xdr:rowOff>
    </xdr:to>
    <xdr:sp macro="" textlink="">
      <xdr:nvSpPr>
        <xdr:cNvPr id="491" name="楕円 490"/>
        <xdr:cNvSpPr/>
      </xdr:nvSpPr>
      <xdr:spPr>
        <a:xfrm>
          <a:off x="86995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25400</xdr:rowOff>
    </xdr:from>
    <xdr:ext cx="529590" cy="259080"/>
    <xdr:sp macro="" textlink="">
      <xdr:nvSpPr>
        <xdr:cNvPr id="492" name="テキスト ボックス 491"/>
        <xdr:cNvSpPr txBox="1"/>
      </xdr:nvSpPr>
      <xdr:spPr>
        <a:xfrm>
          <a:off x="8482965" y="15970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118110</xdr:rowOff>
    </xdr:from>
    <xdr:to xmlns:xdr="http://schemas.openxmlformats.org/drawingml/2006/spreadsheetDrawing">
      <xdr:col>41</xdr:col>
      <xdr:colOff>101600</xdr:colOff>
      <xdr:row>96</xdr:row>
      <xdr:rowOff>48260</xdr:rowOff>
    </xdr:to>
    <xdr:sp macro="" textlink="">
      <xdr:nvSpPr>
        <xdr:cNvPr id="493" name="楕円 492"/>
        <xdr:cNvSpPr/>
      </xdr:nvSpPr>
      <xdr:spPr>
        <a:xfrm>
          <a:off x="78105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39370</xdr:rowOff>
    </xdr:from>
    <xdr:ext cx="529590" cy="259080"/>
    <xdr:sp macro="" textlink="">
      <xdr:nvSpPr>
        <xdr:cNvPr id="494" name="テキスト ボックス 493"/>
        <xdr:cNvSpPr txBox="1"/>
      </xdr:nvSpPr>
      <xdr:spPr>
        <a:xfrm>
          <a:off x="7593965" y="16498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158750</xdr:rowOff>
    </xdr:from>
    <xdr:to xmlns:xdr="http://schemas.openxmlformats.org/drawingml/2006/spreadsheetDrawing">
      <xdr:col>36</xdr:col>
      <xdr:colOff>165100</xdr:colOff>
      <xdr:row>98</xdr:row>
      <xdr:rowOff>88900</xdr:rowOff>
    </xdr:to>
    <xdr:sp macro="" textlink="">
      <xdr:nvSpPr>
        <xdr:cNvPr id="495" name="楕円 494"/>
        <xdr:cNvSpPr/>
      </xdr:nvSpPr>
      <xdr:spPr>
        <a:xfrm>
          <a:off x="6921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80010</xdr:rowOff>
    </xdr:from>
    <xdr:ext cx="529590" cy="259080"/>
    <xdr:sp macro="" textlink="">
      <xdr:nvSpPr>
        <xdr:cNvPr id="496" name="テキスト ボックス 495"/>
        <xdr:cNvSpPr txBox="1"/>
      </xdr:nvSpPr>
      <xdr:spPr>
        <a:xfrm>
          <a:off x="6704965" y="16882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5" name="テキスト ボックス 504"/>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7" name="直線コネクタ 50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840" cy="254000"/>
    <xdr:sp macro="" textlink="">
      <xdr:nvSpPr>
        <xdr:cNvPr id="508" name="テキスト ボックス 507"/>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9" name="直線コネクタ 50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4000"/>
    <xdr:sp macro="" textlink="">
      <xdr:nvSpPr>
        <xdr:cNvPr id="510" name="テキスト ボックス 509"/>
        <xdr:cNvSpPr txBox="1"/>
      </xdr:nvSpPr>
      <xdr:spPr>
        <a:xfrm>
          <a:off x="11914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1" name="直線コネクタ 51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4000"/>
    <xdr:sp macro="" textlink="">
      <xdr:nvSpPr>
        <xdr:cNvPr id="512" name="テキスト ボックス 511"/>
        <xdr:cNvSpPr txBox="1"/>
      </xdr:nvSpPr>
      <xdr:spPr>
        <a:xfrm>
          <a:off x="11914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3" name="直線コネクタ 51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4000"/>
    <xdr:sp macro="" textlink="">
      <xdr:nvSpPr>
        <xdr:cNvPr id="514" name="テキスト ボックス 513"/>
        <xdr:cNvSpPr txBox="1"/>
      </xdr:nvSpPr>
      <xdr:spPr>
        <a:xfrm>
          <a:off x="11914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000"/>
    <xdr:sp macro="" textlink="">
      <xdr:nvSpPr>
        <xdr:cNvPr id="516" name="テキスト ボックス 515"/>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100965</xdr:rowOff>
    </xdr:from>
    <xdr:to xmlns:xdr="http://schemas.openxmlformats.org/drawingml/2006/spreadsheetDrawing">
      <xdr:col>85</xdr:col>
      <xdr:colOff>126365</xdr:colOff>
      <xdr:row>38</xdr:row>
      <xdr:rowOff>139700</xdr:rowOff>
    </xdr:to>
    <xdr:cxnSp macro="">
      <xdr:nvCxnSpPr>
        <xdr:cNvPr id="518" name="直線コネクタ 517"/>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4000"/>
    <xdr:sp macro="" textlink="">
      <xdr:nvSpPr>
        <xdr:cNvPr id="519" name="災害復旧事業費最小値テキスト"/>
        <xdr:cNvSpPr txBox="1"/>
      </xdr:nvSpPr>
      <xdr:spPr>
        <a:xfrm>
          <a:off x="16370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0" name="直線コネクタ 51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47625</xdr:rowOff>
    </xdr:from>
    <xdr:ext cx="534670" cy="259080"/>
    <xdr:sp macro="" textlink="">
      <xdr:nvSpPr>
        <xdr:cNvPr id="521" name="災害復旧事業費最大値テキスト"/>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100965</xdr:rowOff>
    </xdr:from>
    <xdr:to xmlns:xdr="http://schemas.openxmlformats.org/drawingml/2006/spreadsheetDrawing">
      <xdr:col>86</xdr:col>
      <xdr:colOff>25400</xdr:colOff>
      <xdr:row>31</xdr:row>
      <xdr:rowOff>100965</xdr:rowOff>
    </xdr:to>
    <xdr:cxnSp macro="">
      <xdr:nvCxnSpPr>
        <xdr:cNvPr id="522" name="直線コネクタ 521"/>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93980</xdr:rowOff>
    </xdr:from>
    <xdr:to xmlns:xdr="http://schemas.openxmlformats.org/drawingml/2006/spreadsheetDrawing">
      <xdr:col>85</xdr:col>
      <xdr:colOff>127000</xdr:colOff>
      <xdr:row>38</xdr:row>
      <xdr:rowOff>139700</xdr:rowOff>
    </xdr:to>
    <xdr:cxnSp macro="">
      <xdr:nvCxnSpPr>
        <xdr:cNvPr id="523" name="直線コネクタ 522"/>
        <xdr:cNvCxnSpPr/>
      </xdr:nvCxnSpPr>
      <xdr:spPr>
        <a:xfrm>
          <a:off x="15481300" y="643763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124460</xdr:rowOff>
    </xdr:from>
    <xdr:ext cx="469900" cy="259080"/>
    <xdr:sp macro="" textlink="">
      <xdr:nvSpPr>
        <xdr:cNvPr id="524" name="災害復旧事業費平均値テキスト"/>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101600</xdr:rowOff>
    </xdr:from>
    <xdr:to xmlns:xdr="http://schemas.openxmlformats.org/drawingml/2006/spreadsheetDrawing">
      <xdr:col>85</xdr:col>
      <xdr:colOff>177800</xdr:colOff>
      <xdr:row>38</xdr:row>
      <xdr:rowOff>31750</xdr:rowOff>
    </xdr:to>
    <xdr:sp macro="" textlink="">
      <xdr:nvSpPr>
        <xdr:cNvPr id="525" name="フローチャート: 判断 524"/>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120650</xdr:rowOff>
    </xdr:from>
    <xdr:to xmlns:xdr="http://schemas.openxmlformats.org/drawingml/2006/spreadsheetDrawing">
      <xdr:col>81</xdr:col>
      <xdr:colOff>50800</xdr:colOff>
      <xdr:row>37</xdr:row>
      <xdr:rowOff>93980</xdr:rowOff>
    </xdr:to>
    <xdr:cxnSp macro="">
      <xdr:nvCxnSpPr>
        <xdr:cNvPr id="526" name="直線コネクタ 525"/>
        <xdr:cNvCxnSpPr/>
      </xdr:nvCxnSpPr>
      <xdr:spPr>
        <a:xfrm>
          <a:off x="14592300" y="5949950"/>
          <a:ext cx="8890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74930</xdr:rowOff>
    </xdr:from>
    <xdr:to xmlns:xdr="http://schemas.openxmlformats.org/drawingml/2006/spreadsheetDrawing">
      <xdr:col>81</xdr:col>
      <xdr:colOff>101600</xdr:colOff>
      <xdr:row>38</xdr:row>
      <xdr:rowOff>4445</xdr:rowOff>
    </xdr:to>
    <xdr:sp macro="" textlink="">
      <xdr:nvSpPr>
        <xdr:cNvPr id="527" name="フローチャート: 判断 526"/>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167005</xdr:rowOff>
    </xdr:from>
    <xdr:ext cx="464820" cy="254000"/>
    <xdr:sp macro="" textlink="">
      <xdr:nvSpPr>
        <xdr:cNvPr id="528" name="テキスト ボックス 527"/>
        <xdr:cNvSpPr txBox="1"/>
      </xdr:nvSpPr>
      <xdr:spPr>
        <a:xfrm>
          <a:off x="15246350" y="6510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64135</xdr:rowOff>
    </xdr:from>
    <xdr:to xmlns:xdr="http://schemas.openxmlformats.org/drawingml/2006/spreadsheetDrawing">
      <xdr:col>76</xdr:col>
      <xdr:colOff>114300</xdr:colOff>
      <xdr:row>34</xdr:row>
      <xdr:rowOff>120650</xdr:rowOff>
    </xdr:to>
    <xdr:cxnSp macro="">
      <xdr:nvCxnSpPr>
        <xdr:cNvPr id="529" name="直線コネクタ 528"/>
        <xdr:cNvCxnSpPr/>
      </xdr:nvCxnSpPr>
      <xdr:spPr>
        <a:xfrm>
          <a:off x="13703300" y="58934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140335</xdr:rowOff>
    </xdr:from>
    <xdr:to xmlns:xdr="http://schemas.openxmlformats.org/drawingml/2006/spreadsheetDrawing">
      <xdr:col>76</xdr:col>
      <xdr:colOff>165100</xdr:colOff>
      <xdr:row>35</xdr:row>
      <xdr:rowOff>70485</xdr:rowOff>
    </xdr:to>
    <xdr:sp macro="" textlink="">
      <xdr:nvSpPr>
        <xdr:cNvPr id="530" name="フローチャート: 判断 529"/>
        <xdr:cNvSpPr/>
      </xdr:nvSpPr>
      <xdr:spPr>
        <a:xfrm>
          <a:off x="14541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61595</xdr:rowOff>
    </xdr:from>
    <xdr:ext cx="529590" cy="259080"/>
    <xdr:sp macro="" textlink="">
      <xdr:nvSpPr>
        <xdr:cNvPr id="531" name="テキスト ボックス 530"/>
        <xdr:cNvSpPr txBox="1"/>
      </xdr:nvSpPr>
      <xdr:spPr>
        <a:xfrm>
          <a:off x="14324965" y="6062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64135</xdr:rowOff>
    </xdr:from>
    <xdr:to xmlns:xdr="http://schemas.openxmlformats.org/drawingml/2006/spreadsheetDrawing">
      <xdr:col>71</xdr:col>
      <xdr:colOff>177800</xdr:colOff>
      <xdr:row>35</xdr:row>
      <xdr:rowOff>94615</xdr:rowOff>
    </xdr:to>
    <xdr:cxnSp macro="">
      <xdr:nvCxnSpPr>
        <xdr:cNvPr id="532" name="直線コネクタ 531"/>
        <xdr:cNvCxnSpPr/>
      </xdr:nvCxnSpPr>
      <xdr:spPr>
        <a:xfrm flipV="1">
          <a:off x="12814300" y="589343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67310</xdr:rowOff>
    </xdr:from>
    <xdr:to xmlns:xdr="http://schemas.openxmlformats.org/drawingml/2006/spreadsheetDrawing">
      <xdr:col>72</xdr:col>
      <xdr:colOff>38100</xdr:colOff>
      <xdr:row>36</xdr:row>
      <xdr:rowOff>168910</xdr:rowOff>
    </xdr:to>
    <xdr:sp macro="" textlink="">
      <xdr:nvSpPr>
        <xdr:cNvPr id="533" name="フローチャート: 判断 532"/>
        <xdr:cNvSpPr/>
      </xdr:nvSpPr>
      <xdr:spPr>
        <a:xfrm>
          <a:off x="13652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160020</xdr:rowOff>
    </xdr:from>
    <xdr:ext cx="464820" cy="259080"/>
    <xdr:sp macro="" textlink="">
      <xdr:nvSpPr>
        <xdr:cNvPr id="534" name="テキスト ボックス 533"/>
        <xdr:cNvSpPr txBox="1"/>
      </xdr:nvSpPr>
      <xdr:spPr>
        <a:xfrm>
          <a:off x="13468350" y="6332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151130</xdr:rowOff>
    </xdr:from>
    <xdr:to xmlns:xdr="http://schemas.openxmlformats.org/drawingml/2006/spreadsheetDrawing">
      <xdr:col>67</xdr:col>
      <xdr:colOff>101600</xdr:colOff>
      <xdr:row>37</xdr:row>
      <xdr:rowOff>81280</xdr:rowOff>
    </xdr:to>
    <xdr:sp macro="" textlink="">
      <xdr:nvSpPr>
        <xdr:cNvPr id="535" name="フローチャート: 判断 534"/>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72390</xdr:rowOff>
    </xdr:from>
    <xdr:ext cx="464820" cy="259080"/>
    <xdr:sp macro="" textlink="">
      <xdr:nvSpPr>
        <xdr:cNvPr id="536" name="テキスト ボックス 535"/>
        <xdr:cNvSpPr txBox="1"/>
      </xdr:nvSpPr>
      <xdr:spPr>
        <a:xfrm>
          <a:off x="12579350" y="6416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xdr:rowOff>
    </xdr:from>
    <xdr:ext cx="249555" cy="259080"/>
    <xdr:sp macro="" textlink="">
      <xdr:nvSpPr>
        <xdr:cNvPr id="543" name="災害復旧事業費該当値テキスト"/>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43180</xdr:rowOff>
    </xdr:from>
    <xdr:to xmlns:xdr="http://schemas.openxmlformats.org/drawingml/2006/spreadsheetDrawing">
      <xdr:col>81</xdr:col>
      <xdr:colOff>101600</xdr:colOff>
      <xdr:row>37</xdr:row>
      <xdr:rowOff>144780</xdr:rowOff>
    </xdr:to>
    <xdr:sp macro="" textlink="">
      <xdr:nvSpPr>
        <xdr:cNvPr id="544" name="楕円 543"/>
        <xdr:cNvSpPr/>
      </xdr:nvSpPr>
      <xdr:spPr>
        <a:xfrm>
          <a:off x="1543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35</xdr:row>
      <xdr:rowOff>161290</xdr:rowOff>
    </xdr:from>
    <xdr:ext cx="464820" cy="259080"/>
    <xdr:sp macro="" textlink="">
      <xdr:nvSpPr>
        <xdr:cNvPr id="545" name="テキスト ボックス 544"/>
        <xdr:cNvSpPr txBox="1"/>
      </xdr:nvSpPr>
      <xdr:spPr>
        <a:xfrm>
          <a:off x="15246350" y="6162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69215</xdr:rowOff>
    </xdr:from>
    <xdr:to xmlns:xdr="http://schemas.openxmlformats.org/drawingml/2006/spreadsheetDrawing">
      <xdr:col>76</xdr:col>
      <xdr:colOff>165100</xdr:colOff>
      <xdr:row>34</xdr:row>
      <xdr:rowOff>170815</xdr:rowOff>
    </xdr:to>
    <xdr:sp macro="" textlink="">
      <xdr:nvSpPr>
        <xdr:cNvPr id="546" name="楕円 545"/>
        <xdr:cNvSpPr/>
      </xdr:nvSpPr>
      <xdr:spPr>
        <a:xfrm>
          <a:off x="14541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15875</xdr:rowOff>
    </xdr:from>
    <xdr:ext cx="529590" cy="259080"/>
    <xdr:sp macro="" textlink="">
      <xdr:nvSpPr>
        <xdr:cNvPr id="547" name="テキスト ボックス 546"/>
        <xdr:cNvSpPr txBox="1"/>
      </xdr:nvSpPr>
      <xdr:spPr>
        <a:xfrm>
          <a:off x="14324965" y="5673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13335</xdr:rowOff>
    </xdr:from>
    <xdr:to xmlns:xdr="http://schemas.openxmlformats.org/drawingml/2006/spreadsheetDrawing">
      <xdr:col>72</xdr:col>
      <xdr:colOff>38100</xdr:colOff>
      <xdr:row>34</xdr:row>
      <xdr:rowOff>114935</xdr:rowOff>
    </xdr:to>
    <xdr:sp macro="" textlink="">
      <xdr:nvSpPr>
        <xdr:cNvPr id="548" name="楕円 547"/>
        <xdr:cNvSpPr/>
      </xdr:nvSpPr>
      <xdr:spPr>
        <a:xfrm>
          <a:off x="136525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132080</xdr:rowOff>
    </xdr:from>
    <xdr:ext cx="529590" cy="254000"/>
    <xdr:sp macro="" textlink="">
      <xdr:nvSpPr>
        <xdr:cNvPr id="549" name="テキスト ボックス 548"/>
        <xdr:cNvSpPr txBox="1"/>
      </xdr:nvSpPr>
      <xdr:spPr>
        <a:xfrm>
          <a:off x="13435965" y="5618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43815</xdr:rowOff>
    </xdr:from>
    <xdr:to xmlns:xdr="http://schemas.openxmlformats.org/drawingml/2006/spreadsheetDrawing">
      <xdr:col>67</xdr:col>
      <xdr:colOff>101600</xdr:colOff>
      <xdr:row>35</xdr:row>
      <xdr:rowOff>145415</xdr:rowOff>
    </xdr:to>
    <xdr:sp macro="" textlink="">
      <xdr:nvSpPr>
        <xdr:cNvPr id="550" name="楕円 549"/>
        <xdr:cNvSpPr/>
      </xdr:nvSpPr>
      <xdr:spPr>
        <a:xfrm>
          <a:off x="12763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161925</xdr:rowOff>
    </xdr:from>
    <xdr:ext cx="529590" cy="259080"/>
    <xdr:sp macro="" textlink="">
      <xdr:nvSpPr>
        <xdr:cNvPr id="551" name="テキスト ボックス 550"/>
        <xdr:cNvSpPr txBox="1"/>
      </xdr:nvSpPr>
      <xdr:spPr>
        <a:xfrm>
          <a:off x="12546965" y="5819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60" name="テキスト ボックス 559"/>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840" cy="254000"/>
    <xdr:sp macro="" textlink="">
      <xdr:nvSpPr>
        <xdr:cNvPr id="563" name="テキスト ボックス 562"/>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65" name="テキスト ボックス 564"/>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4475" cy="259080"/>
    <xdr:sp macro="" textlink="">
      <xdr:nvSpPr>
        <xdr:cNvPr id="577" name="テキスト ボックス 576"/>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4475" cy="259080"/>
    <xdr:sp macro="" textlink="">
      <xdr:nvSpPr>
        <xdr:cNvPr id="580" name="テキスト ボックス 579"/>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4475" cy="259080"/>
    <xdr:sp macro="" textlink="">
      <xdr:nvSpPr>
        <xdr:cNvPr id="583" name="テキスト ボックス 582"/>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4475" cy="259080"/>
    <xdr:sp macro="" textlink="">
      <xdr:nvSpPr>
        <xdr:cNvPr id="585" name="テキスト ボックス 584"/>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4475" cy="259080"/>
    <xdr:sp macro="" textlink="">
      <xdr:nvSpPr>
        <xdr:cNvPr id="594" name="テキスト ボックス 593"/>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4475" cy="259080"/>
    <xdr:sp macro="" textlink="">
      <xdr:nvSpPr>
        <xdr:cNvPr id="596" name="テキスト ボックス 595"/>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4475" cy="259080"/>
    <xdr:sp macro="" textlink="">
      <xdr:nvSpPr>
        <xdr:cNvPr id="598" name="テキスト ボックス 597"/>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4475" cy="259080"/>
    <xdr:sp macro="" textlink="">
      <xdr:nvSpPr>
        <xdr:cNvPr id="600" name="テキスト ボックス 599"/>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9" name="テキスト ボックス 608"/>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2" name="テキスト ボックス 611"/>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000"/>
    <xdr:sp macro="" textlink="">
      <xdr:nvSpPr>
        <xdr:cNvPr id="616" name="テキスト ボックス 615"/>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0" name="テキスト ボックス 619"/>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2" name="テキスト ボックス 621"/>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78</xdr:row>
      <xdr:rowOff>61595</xdr:rowOff>
    </xdr:to>
    <xdr:cxnSp macro="">
      <xdr:nvCxnSpPr>
        <xdr:cNvPr id="624" name="直線コネクタ 623"/>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65405</xdr:rowOff>
    </xdr:from>
    <xdr:ext cx="534670" cy="254000"/>
    <xdr:sp macro="" textlink="">
      <xdr:nvSpPr>
        <xdr:cNvPr id="625" name="公債費最小値テキスト"/>
        <xdr:cNvSpPr txBox="1"/>
      </xdr:nvSpPr>
      <xdr:spPr>
        <a:xfrm>
          <a:off x="16370300" y="13438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61595</xdr:rowOff>
    </xdr:from>
    <xdr:to xmlns:xdr="http://schemas.openxmlformats.org/drawingml/2006/spreadsheetDrawing">
      <xdr:col>86</xdr:col>
      <xdr:colOff>25400</xdr:colOff>
      <xdr:row>78</xdr:row>
      <xdr:rowOff>61595</xdr:rowOff>
    </xdr:to>
    <xdr:cxnSp macro="">
      <xdr:nvCxnSpPr>
        <xdr:cNvPr id="626" name="直線コネクタ 625"/>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109220</xdr:rowOff>
    </xdr:from>
    <xdr:ext cx="598805" cy="254000"/>
    <xdr:sp macro="" textlink="">
      <xdr:nvSpPr>
        <xdr:cNvPr id="627" name="公債費最大値テキスト"/>
        <xdr:cNvSpPr txBox="1"/>
      </xdr:nvSpPr>
      <xdr:spPr>
        <a:xfrm>
          <a:off x="16370300" y="11939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28" name="直線コネクタ 627"/>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38735</xdr:rowOff>
    </xdr:from>
    <xdr:to xmlns:xdr="http://schemas.openxmlformats.org/drawingml/2006/spreadsheetDrawing">
      <xdr:col>85</xdr:col>
      <xdr:colOff>127000</xdr:colOff>
      <xdr:row>74</xdr:row>
      <xdr:rowOff>38735</xdr:rowOff>
    </xdr:to>
    <xdr:cxnSp macro="">
      <xdr:nvCxnSpPr>
        <xdr:cNvPr id="629" name="直線コネクタ 628"/>
        <xdr:cNvCxnSpPr/>
      </xdr:nvCxnSpPr>
      <xdr:spPr>
        <a:xfrm flipV="1">
          <a:off x="15481300" y="12726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115570</xdr:rowOff>
    </xdr:from>
    <xdr:ext cx="534670" cy="259080"/>
    <xdr:sp macro="" textlink="">
      <xdr:nvSpPr>
        <xdr:cNvPr id="630" name="公債費平均値テキスト"/>
        <xdr:cNvSpPr txBox="1"/>
      </xdr:nvSpPr>
      <xdr:spPr>
        <a:xfrm>
          <a:off x="16370300" y="12802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137160</xdr:rowOff>
    </xdr:from>
    <xdr:to xmlns:xdr="http://schemas.openxmlformats.org/drawingml/2006/spreadsheetDrawing">
      <xdr:col>85</xdr:col>
      <xdr:colOff>177800</xdr:colOff>
      <xdr:row>75</xdr:row>
      <xdr:rowOff>67310</xdr:rowOff>
    </xdr:to>
    <xdr:sp macro="" textlink="">
      <xdr:nvSpPr>
        <xdr:cNvPr id="631" name="フローチャート: 判断 630"/>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38735</xdr:rowOff>
    </xdr:from>
    <xdr:to xmlns:xdr="http://schemas.openxmlformats.org/drawingml/2006/spreadsheetDrawing">
      <xdr:col>81</xdr:col>
      <xdr:colOff>50800</xdr:colOff>
      <xdr:row>74</xdr:row>
      <xdr:rowOff>48260</xdr:rowOff>
    </xdr:to>
    <xdr:cxnSp macro="">
      <xdr:nvCxnSpPr>
        <xdr:cNvPr id="632" name="直線コネクタ 631"/>
        <xdr:cNvCxnSpPr/>
      </xdr:nvCxnSpPr>
      <xdr:spPr>
        <a:xfrm flipV="1">
          <a:off x="14592300" y="12726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143510</xdr:rowOff>
    </xdr:from>
    <xdr:to xmlns:xdr="http://schemas.openxmlformats.org/drawingml/2006/spreadsheetDrawing">
      <xdr:col>81</xdr:col>
      <xdr:colOff>101600</xdr:colOff>
      <xdr:row>75</xdr:row>
      <xdr:rowOff>73025</xdr:rowOff>
    </xdr:to>
    <xdr:sp macro="" textlink="">
      <xdr:nvSpPr>
        <xdr:cNvPr id="633" name="フローチャート: 判断 632"/>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64135</xdr:rowOff>
    </xdr:from>
    <xdr:ext cx="529590" cy="254000"/>
    <xdr:sp macro="" textlink="">
      <xdr:nvSpPr>
        <xdr:cNvPr id="634" name="テキスト ボックス 633"/>
        <xdr:cNvSpPr txBox="1"/>
      </xdr:nvSpPr>
      <xdr:spPr>
        <a:xfrm>
          <a:off x="15213965" y="12922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48260</xdr:rowOff>
    </xdr:from>
    <xdr:to xmlns:xdr="http://schemas.openxmlformats.org/drawingml/2006/spreadsheetDrawing">
      <xdr:col>76</xdr:col>
      <xdr:colOff>114300</xdr:colOff>
      <xdr:row>74</xdr:row>
      <xdr:rowOff>107950</xdr:rowOff>
    </xdr:to>
    <xdr:cxnSp macro="">
      <xdr:nvCxnSpPr>
        <xdr:cNvPr id="635" name="直線コネクタ 634"/>
        <xdr:cNvCxnSpPr/>
      </xdr:nvCxnSpPr>
      <xdr:spPr>
        <a:xfrm flipV="1">
          <a:off x="13703300" y="127355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83820</xdr:rowOff>
    </xdr:from>
    <xdr:to xmlns:xdr="http://schemas.openxmlformats.org/drawingml/2006/spreadsheetDrawing">
      <xdr:col>76</xdr:col>
      <xdr:colOff>165100</xdr:colOff>
      <xdr:row>75</xdr:row>
      <xdr:rowOff>13970</xdr:rowOff>
    </xdr:to>
    <xdr:sp macro="" textlink="">
      <xdr:nvSpPr>
        <xdr:cNvPr id="636" name="フローチャート: 判断 635"/>
        <xdr:cNvSpPr/>
      </xdr:nvSpPr>
      <xdr:spPr>
        <a:xfrm>
          <a:off x="14541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5080</xdr:rowOff>
    </xdr:from>
    <xdr:ext cx="529590" cy="259080"/>
    <xdr:sp macro="" textlink="">
      <xdr:nvSpPr>
        <xdr:cNvPr id="637" name="テキスト ボックス 636"/>
        <xdr:cNvSpPr txBox="1"/>
      </xdr:nvSpPr>
      <xdr:spPr>
        <a:xfrm>
          <a:off x="14324965" y="12863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77470</xdr:rowOff>
    </xdr:from>
    <xdr:to xmlns:xdr="http://schemas.openxmlformats.org/drawingml/2006/spreadsheetDrawing">
      <xdr:col>71</xdr:col>
      <xdr:colOff>177800</xdr:colOff>
      <xdr:row>74</xdr:row>
      <xdr:rowOff>107950</xdr:rowOff>
    </xdr:to>
    <xdr:cxnSp macro="">
      <xdr:nvCxnSpPr>
        <xdr:cNvPr id="638" name="直線コネクタ 637"/>
        <xdr:cNvCxnSpPr/>
      </xdr:nvCxnSpPr>
      <xdr:spPr>
        <a:xfrm>
          <a:off x="12814300" y="127647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76835</xdr:rowOff>
    </xdr:from>
    <xdr:to xmlns:xdr="http://schemas.openxmlformats.org/drawingml/2006/spreadsheetDrawing">
      <xdr:col>72</xdr:col>
      <xdr:colOff>38100</xdr:colOff>
      <xdr:row>75</xdr:row>
      <xdr:rowOff>6985</xdr:rowOff>
    </xdr:to>
    <xdr:sp macro="" textlink="">
      <xdr:nvSpPr>
        <xdr:cNvPr id="639" name="フローチャート: 判断 638"/>
        <xdr:cNvSpPr/>
      </xdr:nvSpPr>
      <xdr:spPr>
        <a:xfrm>
          <a:off x="13652500" y="127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169545</xdr:rowOff>
    </xdr:from>
    <xdr:ext cx="529590" cy="254000"/>
    <xdr:sp macro="" textlink="">
      <xdr:nvSpPr>
        <xdr:cNvPr id="640" name="テキスト ボックス 639"/>
        <xdr:cNvSpPr txBox="1"/>
      </xdr:nvSpPr>
      <xdr:spPr>
        <a:xfrm>
          <a:off x="13435965" y="128568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72390</xdr:rowOff>
    </xdr:from>
    <xdr:to xmlns:xdr="http://schemas.openxmlformats.org/drawingml/2006/spreadsheetDrawing">
      <xdr:col>67</xdr:col>
      <xdr:colOff>101600</xdr:colOff>
      <xdr:row>75</xdr:row>
      <xdr:rowOff>2540</xdr:rowOff>
    </xdr:to>
    <xdr:sp macro="" textlink="">
      <xdr:nvSpPr>
        <xdr:cNvPr id="641" name="フローチャート: 判断 640"/>
        <xdr:cNvSpPr/>
      </xdr:nvSpPr>
      <xdr:spPr>
        <a:xfrm>
          <a:off x="12763500" y="127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165100</xdr:rowOff>
    </xdr:from>
    <xdr:ext cx="529590" cy="259080"/>
    <xdr:sp macro="" textlink="">
      <xdr:nvSpPr>
        <xdr:cNvPr id="642" name="テキスト ボックス 641"/>
        <xdr:cNvSpPr txBox="1"/>
      </xdr:nvSpPr>
      <xdr:spPr>
        <a:xfrm>
          <a:off x="12546965" y="12852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159385</xdr:rowOff>
    </xdr:from>
    <xdr:to xmlns:xdr="http://schemas.openxmlformats.org/drawingml/2006/spreadsheetDrawing">
      <xdr:col>85</xdr:col>
      <xdr:colOff>177800</xdr:colOff>
      <xdr:row>74</xdr:row>
      <xdr:rowOff>89535</xdr:rowOff>
    </xdr:to>
    <xdr:sp macro="" textlink="">
      <xdr:nvSpPr>
        <xdr:cNvPr id="648" name="楕円 647"/>
        <xdr:cNvSpPr/>
      </xdr:nvSpPr>
      <xdr:spPr>
        <a:xfrm>
          <a:off x="162687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10795</xdr:rowOff>
    </xdr:from>
    <xdr:ext cx="534670" cy="258445"/>
    <xdr:sp macro="" textlink="">
      <xdr:nvSpPr>
        <xdr:cNvPr id="649" name="公債費該当値テキスト"/>
        <xdr:cNvSpPr txBox="1"/>
      </xdr:nvSpPr>
      <xdr:spPr>
        <a:xfrm>
          <a:off x="16370300" y="12526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159385</xdr:rowOff>
    </xdr:from>
    <xdr:to xmlns:xdr="http://schemas.openxmlformats.org/drawingml/2006/spreadsheetDrawing">
      <xdr:col>81</xdr:col>
      <xdr:colOff>101600</xdr:colOff>
      <xdr:row>74</xdr:row>
      <xdr:rowOff>89535</xdr:rowOff>
    </xdr:to>
    <xdr:sp macro="" textlink="">
      <xdr:nvSpPr>
        <xdr:cNvPr id="650" name="楕円 649"/>
        <xdr:cNvSpPr/>
      </xdr:nvSpPr>
      <xdr:spPr>
        <a:xfrm>
          <a:off x="154305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106045</xdr:rowOff>
    </xdr:from>
    <xdr:ext cx="529590" cy="259080"/>
    <xdr:sp macro="" textlink="">
      <xdr:nvSpPr>
        <xdr:cNvPr id="651" name="テキスト ボックス 650"/>
        <xdr:cNvSpPr txBox="1"/>
      </xdr:nvSpPr>
      <xdr:spPr>
        <a:xfrm>
          <a:off x="15213965" y="12450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168910</xdr:rowOff>
    </xdr:from>
    <xdr:to xmlns:xdr="http://schemas.openxmlformats.org/drawingml/2006/spreadsheetDrawing">
      <xdr:col>76</xdr:col>
      <xdr:colOff>165100</xdr:colOff>
      <xdr:row>74</xdr:row>
      <xdr:rowOff>99060</xdr:rowOff>
    </xdr:to>
    <xdr:sp macro="" textlink="">
      <xdr:nvSpPr>
        <xdr:cNvPr id="652" name="楕円 651"/>
        <xdr:cNvSpPr/>
      </xdr:nvSpPr>
      <xdr:spPr>
        <a:xfrm>
          <a:off x="145415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115570</xdr:rowOff>
    </xdr:from>
    <xdr:ext cx="529590" cy="259080"/>
    <xdr:sp macro="" textlink="">
      <xdr:nvSpPr>
        <xdr:cNvPr id="653" name="テキスト ボックス 652"/>
        <xdr:cNvSpPr txBox="1"/>
      </xdr:nvSpPr>
      <xdr:spPr>
        <a:xfrm>
          <a:off x="14324965" y="12459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57150</xdr:rowOff>
    </xdr:from>
    <xdr:to xmlns:xdr="http://schemas.openxmlformats.org/drawingml/2006/spreadsheetDrawing">
      <xdr:col>72</xdr:col>
      <xdr:colOff>38100</xdr:colOff>
      <xdr:row>74</xdr:row>
      <xdr:rowOff>158750</xdr:rowOff>
    </xdr:to>
    <xdr:sp macro="" textlink="">
      <xdr:nvSpPr>
        <xdr:cNvPr id="654" name="楕円 653"/>
        <xdr:cNvSpPr/>
      </xdr:nvSpPr>
      <xdr:spPr>
        <a:xfrm>
          <a:off x="136525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3810</xdr:rowOff>
    </xdr:from>
    <xdr:ext cx="529590" cy="259080"/>
    <xdr:sp macro="" textlink="">
      <xdr:nvSpPr>
        <xdr:cNvPr id="655" name="テキスト ボックス 654"/>
        <xdr:cNvSpPr txBox="1"/>
      </xdr:nvSpPr>
      <xdr:spPr>
        <a:xfrm>
          <a:off x="13435965" y="12519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26670</xdr:rowOff>
    </xdr:from>
    <xdr:to xmlns:xdr="http://schemas.openxmlformats.org/drawingml/2006/spreadsheetDrawing">
      <xdr:col>67</xdr:col>
      <xdr:colOff>101600</xdr:colOff>
      <xdr:row>74</xdr:row>
      <xdr:rowOff>128270</xdr:rowOff>
    </xdr:to>
    <xdr:sp macro="" textlink="">
      <xdr:nvSpPr>
        <xdr:cNvPr id="656" name="楕円 655"/>
        <xdr:cNvSpPr/>
      </xdr:nvSpPr>
      <xdr:spPr>
        <a:xfrm>
          <a:off x="127635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144780</xdr:rowOff>
    </xdr:from>
    <xdr:ext cx="529590" cy="254000"/>
    <xdr:sp macro="" textlink="">
      <xdr:nvSpPr>
        <xdr:cNvPr id="657" name="テキスト ボックス 656"/>
        <xdr:cNvSpPr txBox="1"/>
      </xdr:nvSpPr>
      <xdr:spPr>
        <a:xfrm>
          <a:off x="12546965" y="12489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6" name="テキスト ボックス 665"/>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69" name="テキスト ボックス 668"/>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000"/>
    <xdr:sp macro="" textlink="">
      <xdr:nvSpPr>
        <xdr:cNvPr id="673" name="テキスト ボックス 672"/>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77" name="テキスト ボックス 676"/>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9" name="テキスト ボックス 678"/>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93980</xdr:rowOff>
    </xdr:from>
    <xdr:to xmlns:xdr="http://schemas.openxmlformats.org/drawingml/2006/spreadsheetDrawing">
      <xdr:col>85</xdr:col>
      <xdr:colOff>126365</xdr:colOff>
      <xdr:row>99</xdr:row>
      <xdr:rowOff>40640</xdr:rowOff>
    </xdr:to>
    <xdr:cxnSp macro="">
      <xdr:nvCxnSpPr>
        <xdr:cNvPr id="681" name="直線コネクタ 680"/>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43815</xdr:rowOff>
    </xdr:from>
    <xdr:ext cx="378460" cy="254000"/>
    <xdr:sp macro="" textlink="">
      <xdr:nvSpPr>
        <xdr:cNvPr id="682" name="積立金最小値テキスト"/>
        <xdr:cNvSpPr txBox="1"/>
      </xdr:nvSpPr>
      <xdr:spPr>
        <a:xfrm>
          <a:off x="16370300" y="170173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3" name="直線コネクタ 682"/>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40640</xdr:rowOff>
    </xdr:from>
    <xdr:ext cx="598805" cy="254000"/>
    <xdr:sp macro="" textlink="">
      <xdr:nvSpPr>
        <xdr:cNvPr id="684" name="積立金最大値テキスト"/>
        <xdr:cNvSpPr txBox="1"/>
      </xdr:nvSpPr>
      <xdr:spPr>
        <a:xfrm>
          <a:off x="16370300" y="154711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93980</xdr:rowOff>
    </xdr:from>
    <xdr:to xmlns:xdr="http://schemas.openxmlformats.org/drawingml/2006/spreadsheetDrawing">
      <xdr:col>86</xdr:col>
      <xdr:colOff>25400</xdr:colOff>
      <xdr:row>91</xdr:row>
      <xdr:rowOff>93980</xdr:rowOff>
    </xdr:to>
    <xdr:cxnSp macro="">
      <xdr:nvCxnSpPr>
        <xdr:cNvPr id="685" name="直線コネクタ 684"/>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6985</xdr:rowOff>
    </xdr:from>
    <xdr:to xmlns:xdr="http://schemas.openxmlformats.org/drawingml/2006/spreadsheetDrawing">
      <xdr:col>85</xdr:col>
      <xdr:colOff>127000</xdr:colOff>
      <xdr:row>96</xdr:row>
      <xdr:rowOff>154940</xdr:rowOff>
    </xdr:to>
    <xdr:cxnSp macro="">
      <xdr:nvCxnSpPr>
        <xdr:cNvPr id="686" name="直線コネクタ 685"/>
        <xdr:cNvCxnSpPr/>
      </xdr:nvCxnSpPr>
      <xdr:spPr>
        <a:xfrm flipV="1">
          <a:off x="15481300" y="1646618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154940</xdr:rowOff>
    </xdr:from>
    <xdr:ext cx="534670" cy="254000"/>
    <xdr:sp macro="" textlink="">
      <xdr:nvSpPr>
        <xdr:cNvPr id="687" name="積立金平均値テキスト"/>
        <xdr:cNvSpPr txBox="1"/>
      </xdr:nvSpPr>
      <xdr:spPr>
        <a:xfrm>
          <a:off x="16370300" y="1661414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5080</xdr:rowOff>
    </xdr:from>
    <xdr:to xmlns:xdr="http://schemas.openxmlformats.org/drawingml/2006/spreadsheetDrawing">
      <xdr:col>85</xdr:col>
      <xdr:colOff>177800</xdr:colOff>
      <xdr:row>97</xdr:row>
      <xdr:rowOff>106680</xdr:rowOff>
    </xdr:to>
    <xdr:sp macro="" textlink="">
      <xdr:nvSpPr>
        <xdr:cNvPr id="688" name="フローチャート: 判断 687"/>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154940</xdr:rowOff>
    </xdr:from>
    <xdr:to xmlns:xdr="http://schemas.openxmlformats.org/drawingml/2006/spreadsheetDrawing">
      <xdr:col>81</xdr:col>
      <xdr:colOff>50800</xdr:colOff>
      <xdr:row>97</xdr:row>
      <xdr:rowOff>138430</xdr:rowOff>
    </xdr:to>
    <xdr:cxnSp macro="">
      <xdr:nvCxnSpPr>
        <xdr:cNvPr id="689" name="直線コネクタ 688"/>
        <xdr:cNvCxnSpPr/>
      </xdr:nvCxnSpPr>
      <xdr:spPr>
        <a:xfrm flipV="1">
          <a:off x="14592300" y="166141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138430</xdr:rowOff>
    </xdr:from>
    <xdr:to xmlns:xdr="http://schemas.openxmlformats.org/drawingml/2006/spreadsheetDrawing">
      <xdr:col>81</xdr:col>
      <xdr:colOff>101600</xdr:colOff>
      <xdr:row>97</xdr:row>
      <xdr:rowOff>68580</xdr:rowOff>
    </xdr:to>
    <xdr:sp macro="" textlink="">
      <xdr:nvSpPr>
        <xdr:cNvPr id="690" name="フローチャート: 判断 689"/>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59690</xdr:rowOff>
    </xdr:from>
    <xdr:ext cx="529590" cy="259080"/>
    <xdr:sp macro="" textlink="">
      <xdr:nvSpPr>
        <xdr:cNvPr id="691" name="テキスト ボックス 690"/>
        <xdr:cNvSpPr txBox="1"/>
      </xdr:nvSpPr>
      <xdr:spPr>
        <a:xfrm>
          <a:off x="15213965" y="16690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138430</xdr:rowOff>
    </xdr:from>
    <xdr:to xmlns:xdr="http://schemas.openxmlformats.org/drawingml/2006/spreadsheetDrawing">
      <xdr:col>76</xdr:col>
      <xdr:colOff>114300</xdr:colOff>
      <xdr:row>99</xdr:row>
      <xdr:rowOff>8255</xdr:rowOff>
    </xdr:to>
    <xdr:cxnSp macro="">
      <xdr:nvCxnSpPr>
        <xdr:cNvPr id="692" name="直線コネクタ 691"/>
        <xdr:cNvCxnSpPr/>
      </xdr:nvCxnSpPr>
      <xdr:spPr>
        <a:xfrm flipV="1">
          <a:off x="13703300" y="1676908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133985</xdr:rowOff>
    </xdr:from>
    <xdr:to xmlns:xdr="http://schemas.openxmlformats.org/drawingml/2006/spreadsheetDrawing">
      <xdr:col>76</xdr:col>
      <xdr:colOff>165100</xdr:colOff>
      <xdr:row>97</xdr:row>
      <xdr:rowOff>64135</xdr:rowOff>
    </xdr:to>
    <xdr:sp macro="" textlink="">
      <xdr:nvSpPr>
        <xdr:cNvPr id="693" name="フローチャート: 判断 692"/>
        <xdr:cNvSpPr/>
      </xdr:nvSpPr>
      <xdr:spPr>
        <a:xfrm>
          <a:off x="1454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80645</xdr:rowOff>
    </xdr:from>
    <xdr:ext cx="529590" cy="259080"/>
    <xdr:sp macro="" textlink="">
      <xdr:nvSpPr>
        <xdr:cNvPr id="694" name="テキスト ボックス 693"/>
        <xdr:cNvSpPr txBox="1"/>
      </xdr:nvSpPr>
      <xdr:spPr>
        <a:xfrm>
          <a:off x="14324965" y="1636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2540</xdr:rowOff>
    </xdr:from>
    <xdr:to xmlns:xdr="http://schemas.openxmlformats.org/drawingml/2006/spreadsheetDrawing">
      <xdr:col>71</xdr:col>
      <xdr:colOff>177800</xdr:colOff>
      <xdr:row>99</xdr:row>
      <xdr:rowOff>8255</xdr:rowOff>
    </xdr:to>
    <xdr:cxnSp macro="">
      <xdr:nvCxnSpPr>
        <xdr:cNvPr id="695" name="直線コネクタ 694"/>
        <xdr:cNvCxnSpPr/>
      </xdr:nvCxnSpPr>
      <xdr:spPr>
        <a:xfrm>
          <a:off x="12814300" y="16976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696" name="フローチャート: 判断 695"/>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12065</xdr:rowOff>
    </xdr:from>
    <xdr:ext cx="529590" cy="259080"/>
    <xdr:sp macro="" textlink="">
      <xdr:nvSpPr>
        <xdr:cNvPr id="697" name="テキスト ボックス 696"/>
        <xdr:cNvSpPr txBox="1"/>
      </xdr:nvSpPr>
      <xdr:spPr>
        <a:xfrm>
          <a:off x="13435965" y="16471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101600</xdr:rowOff>
    </xdr:from>
    <xdr:to xmlns:xdr="http://schemas.openxmlformats.org/drawingml/2006/spreadsheetDrawing">
      <xdr:col>67</xdr:col>
      <xdr:colOff>101600</xdr:colOff>
      <xdr:row>98</xdr:row>
      <xdr:rowOff>31750</xdr:rowOff>
    </xdr:to>
    <xdr:sp macro="" textlink="">
      <xdr:nvSpPr>
        <xdr:cNvPr id="698" name="フローチャート: 判断 697"/>
        <xdr:cNvSpPr/>
      </xdr:nvSpPr>
      <xdr:spPr>
        <a:xfrm>
          <a:off x="1276350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48260</xdr:rowOff>
    </xdr:from>
    <xdr:ext cx="529590" cy="259080"/>
    <xdr:sp macro="" textlink="">
      <xdr:nvSpPr>
        <xdr:cNvPr id="699" name="テキスト ボックス 698"/>
        <xdr:cNvSpPr txBox="1"/>
      </xdr:nvSpPr>
      <xdr:spPr>
        <a:xfrm>
          <a:off x="12546965" y="1650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127635</xdr:rowOff>
    </xdr:from>
    <xdr:to xmlns:xdr="http://schemas.openxmlformats.org/drawingml/2006/spreadsheetDrawing">
      <xdr:col>85</xdr:col>
      <xdr:colOff>177800</xdr:colOff>
      <xdr:row>96</xdr:row>
      <xdr:rowOff>57785</xdr:rowOff>
    </xdr:to>
    <xdr:sp macro="" textlink="">
      <xdr:nvSpPr>
        <xdr:cNvPr id="705" name="楕円 704"/>
        <xdr:cNvSpPr/>
      </xdr:nvSpPr>
      <xdr:spPr>
        <a:xfrm>
          <a:off x="162687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150495</xdr:rowOff>
    </xdr:from>
    <xdr:ext cx="534670" cy="259080"/>
    <xdr:sp macro="" textlink="">
      <xdr:nvSpPr>
        <xdr:cNvPr id="706" name="積立金該当値テキスト"/>
        <xdr:cNvSpPr txBox="1"/>
      </xdr:nvSpPr>
      <xdr:spPr>
        <a:xfrm>
          <a:off x="16370300"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103505</xdr:rowOff>
    </xdr:from>
    <xdr:to xmlns:xdr="http://schemas.openxmlformats.org/drawingml/2006/spreadsheetDrawing">
      <xdr:col>81</xdr:col>
      <xdr:colOff>101600</xdr:colOff>
      <xdr:row>97</xdr:row>
      <xdr:rowOff>33655</xdr:rowOff>
    </xdr:to>
    <xdr:sp macro="" textlink="">
      <xdr:nvSpPr>
        <xdr:cNvPr id="707" name="楕円 706"/>
        <xdr:cNvSpPr/>
      </xdr:nvSpPr>
      <xdr:spPr>
        <a:xfrm>
          <a:off x="1543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50165</xdr:rowOff>
    </xdr:from>
    <xdr:ext cx="529590" cy="259080"/>
    <xdr:sp macro="" textlink="">
      <xdr:nvSpPr>
        <xdr:cNvPr id="708" name="テキスト ボックス 707"/>
        <xdr:cNvSpPr txBox="1"/>
      </xdr:nvSpPr>
      <xdr:spPr>
        <a:xfrm>
          <a:off x="15213965" y="16337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87630</xdr:rowOff>
    </xdr:from>
    <xdr:to xmlns:xdr="http://schemas.openxmlformats.org/drawingml/2006/spreadsheetDrawing">
      <xdr:col>76</xdr:col>
      <xdr:colOff>165100</xdr:colOff>
      <xdr:row>98</xdr:row>
      <xdr:rowOff>17780</xdr:rowOff>
    </xdr:to>
    <xdr:sp macro="" textlink="">
      <xdr:nvSpPr>
        <xdr:cNvPr id="709" name="楕円 708"/>
        <xdr:cNvSpPr/>
      </xdr:nvSpPr>
      <xdr:spPr>
        <a:xfrm>
          <a:off x="14541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xdr:rowOff>
    </xdr:from>
    <xdr:ext cx="529590" cy="254000"/>
    <xdr:sp macro="" textlink="">
      <xdr:nvSpPr>
        <xdr:cNvPr id="710" name="テキスト ボックス 709"/>
        <xdr:cNvSpPr txBox="1"/>
      </xdr:nvSpPr>
      <xdr:spPr>
        <a:xfrm>
          <a:off x="14324965" y="16810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128905</xdr:rowOff>
    </xdr:from>
    <xdr:to xmlns:xdr="http://schemas.openxmlformats.org/drawingml/2006/spreadsheetDrawing">
      <xdr:col>72</xdr:col>
      <xdr:colOff>38100</xdr:colOff>
      <xdr:row>99</xdr:row>
      <xdr:rowOff>59055</xdr:rowOff>
    </xdr:to>
    <xdr:sp macro="" textlink="">
      <xdr:nvSpPr>
        <xdr:cNvPr id="711" name="楕円 710"/>
        <xdr:cNvSpPr/>
      </xdr:nvSpPr>
      <xdr:spPr>
        <a:xfrm>
          <a:off x="13652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50165</xdr:rowOff>
    </xdr:from>
    <xdr:ext cx="464820" cy="259080"/>
    <xdr:sp macro="" textlink="">
      <xdr:nvSpPr>
        <xdr:cNvPr id="712" name="テキスト ボックス 711"/>
        <xdr:cNvSpPr txBox="1"/>
      </xdr:nvSpPr>
      <xdr:spPr>
        <a:xfrm>
          <a:off x="13468350" y="17023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123190</xdr:rowOff>
    </xdr:from>
    <xdr:to xmlns:xdr="http://schemas.openxmlformats.org/drawingml/2006/spreadsheetDrawing">
      <xdr:col>67</xdr:col>
      <xdr:colOff>101600</xdr:colOff>
      <xdr:row>99</xdr:row>
      <xdr:rowOff>53340</xdr:rowOff>
    </xdr:to>
    <xdr:sp macro="" textlink="">
      <xdr:nvSpPr>
        <xdr:cNvPr id="713" name="楕円 712"/>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44450</xdr:rowOff>
    </xdr:from>
    <xdr:ext cx="464820" cy="259080"/>
    <xdr:sp macro="" textlink="">
      <xdr:nvSpPr>
        <xdr:cNvPr id="714" name="テキスト ボックス 713"/>
        <xdr:cNvSpPr txBox="1"/>
      </xdr:nvSpPr>
      <xdr:spPr>
        <a:xfrm>
          <a:off x="12579350" y="170180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3" name="テキスト ボックス 722"/>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840" cy="259080"/>
    <xdr:sp macro="" textlink="">
      <xdr:nvSpPr>
        <xdr:cNvPr id="726" name="テキスト ボックス 725"/>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4000"/>
    <xdr:sp macro="" textlink="">
      <xdr:nvSpPr>
        <xdr:cNvPr id="728" name="テキスト ボックス 727"/>
        <xdr:cNvSpPr txBox="1"/>
      </xdr:nvSpPr>
      <xdr:spPr>
        <a:xfrm>
          <a:off x="17756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30" name="テキスト ボックス 729"/>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4000"/>
    <xdr:sp macro="" textlink="">
      <xdr:nvSpPr>
        <xdr:cNvPr id="732" name="テキスト ボックス 731"/>
        <xdr:cNvSpPr txBox="1"/>
      </xdr:nvSpPr>
      <xdr:spPr>
        <a:xfrm>
          <a:off x="17756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4" name="テキスト ボックス 733"/>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6" name="テキスト ボックス 73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38" name="テキスト ボックス 737"/>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17780</xdr:rowOff>
    </xdr:from>
    <xdr:to xmlns:xdr="http://schemas.openxmlformats.org/drawingml/2006/spreadsheetDrawing">
      <xdr:col>116</xdr:col>
      <xdr:colOff>62865</xdr:colOff>
      <xdr:row>39</xdr:row>
      <xdr:rowOff>99060</xdr:rowOff>
    </xdr:to>
    <xdr:cxnSp macro="">
      <xdr:nvCxnSpPr>
        <xdr:cNvPr id="740" name="直線コネクタ 739"/>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135890</xdr:rowOff>
    </xdr:from>
    <xdr:ext cx="534670" cy="259080"/>
    <xdr:sp macro="" textlink="">
      <xdr:nvSpPr>
        <xdr:cNvPr id="743"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17780</xdr:rowOff>
    </xdr:from>
    <xdr:to xmlns:xdr="http://schemas.openxmlformats.org/drawingml/2006/spreadsheetDrawing">
      <xdr:col>116</xdr:col>
      <xdr:colOff>152400</xdr:colOff>
      <xdr:row>30</xdr:row>
      <xdr:rowOff>17780</xdr:rowOff>
    </xdr:to>
    <xdr:cxnSp macro="">
      <xdr:nvCxnSpPr>
        <xdr:cNvPr id="744" name="直線コネクタ 743"/>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101600</xdr:rowOff>
    </xdr:from>
    <xdr:to xmlns:xdr="http://schemas.openxmlformats.org/drawingml/2006/spreadsheetDrawing">
      <xdr:col>116</xdr:col>
      <xdr:colOff>63500</xdr:colOff>
      <xdr:row>39</xdr:row>
      <xdr:rowOff>17780</xdr:rowOff>
    </xdr:to>
    <xdr:cxnSp macro="">
      <xdr:nvCxnSpPr>
        <xdr:cNvPr id="745" name="直線コネクタ 744"/>
        <xdr:cNvCxnSpPr/>
      </xdr:nvCxnSpPr>
      <xdr:spPr>
        <a:xfrm flipV="1">
          <a:off x="21323300" y="6445250"/>
          <a:ext cx="838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469900" cy="259080"/>
    <xdr:sp macro="" textlink="">
      <xdr:nvSpPr>
        <xdr:cNvPr id="746"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36830</xdr:rowOff>
    </xdr:from>
    <xdr:to xmlns:xdr="http://schemas.openxmlformats.org/drawingml/2006/spreadsheetDrawing">
      <xdr:col>116</xdr:col>
      <xdr:colOff>114300</xdr:colOff>
      <xdr:row>38</xdr:row>
      <xdr:rowOff>138430</xdr:rowOff>
    </xdr:to>
    <xdr:sp macro="" textlink="">
      <xdr:nvSpPr>
        <xdr:cNvPr id="747" name="フローチャート: 判断 746"/>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92710</xdr:rowOff>
    </xdr:from>
    <xdr:to xmlns:xdr="http://schemas.openxmlformats.org/drawingml/2006/spreadsheetDrawing">
      <xdr:col>111</xdr:col>
      <xdr:colOff>177800</xdr:colOff>
      <xdr:row>39</xdr:row>
      <xdr:rowOff>17780</xdr:rowOff>
    </xdr:to>
    <xdr:cxnSp macro="">
      <xdr:nvCxnSpPr>
        <xdr:cNvPr id="748" name="直線コネクタ 747"/>
        <xdr:cNvCxnSpPr/>
      </xdr:nvCxnSpPr>
      <xdr:spPr>
        <a:xfrm>
          <a:off x="20434300" y="66078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53340</xdr:rowOff>
    </xdr:from>
    <xdr:to xmlns:xdr="http://schemas.openxmlformats.org/drawingml/2006/spreadsheetDrawing">
      <xdr:col>112</xdr:col>
      <xdr:colOff>38100</xdr:colOff>
      <xdr:row>38</xdr:row>
      <xdr:rowOff>154940</xdr:rowOff>
    </xdr:to>
    <xdr:sp macro="" textlink="">
      <xdr:nvSpPr>
        <xdr:cNvPr id="749" name="フローチャート: 判断 748"/>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171450</xdr:rowOff>
    </xdr:from>
    <xdr:ext cx="464820" cy="259080"/>
    <xdr:sp macro="" textlink="">
      <xdr:nvSpPr>
        <xdr:cNvPr id="750" name="テキスト ボックス 749"/>
        <xdr:cNvSpPr txBox="1"/>
      </xdr:nvSpPr>
      <xdr:spPr>
        <a:xfrm>
          <a:off x="21088350" y="6343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92710</xdr:rowOff>
    </xdr:from>
    <xdr:to xmlns:xdr="http://schemas.openxmlformats.org/drawingml/2006/spreadsheetDrawing">
      <xdr:col>107</xdr:col>
      <xdr:colOff>50800</xdr:colOff>
      <xdr:row>38</xdr:row>
      <xdr:rowOff>171450</xdr:rowOff>
    </xdr:to>
    <xdr:cxnSp macro="">
      <xdr:nvCxnSpPr>
        <xdr:cNvPr id="751" name="直線コネクタ 750"/>
        <xdr:cNvCxnSpPr/>
      </xdr:nvCxnSpPr>
      <xdr:spPr>
        <a:xfrm flipV="1">
          <a:off x="19545300" y="660781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80645</xdr:rowOff>
    </xdr:from>
    <xdr:to xmlns:xdr="http://schemas.openxmlformats.org/drawingml/2006/spreadsheetDrawing">
      <xdr:col>107</xdr:col>
      <xdr:colOff>101600</xdr:colOff>
      <xdr:row>39</xdr:row>
      <xdr:rowOff>10795</xdr:rowOff>
    </xdr:to>
    <xdr:sp macro="" textlink="">
      <xdr:nvSpPr>
        <xdr:cNvPr id="752" name="フローチャート: 判断 751"/>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1905</xdr:rowOff>
    </xdr:from>
    <xdr:ext cx="464820" cy="259080"/>
    <xdr:sp macro="" textlink="">
      <xdr:nvSpPr>
        <xdr:cNvPr id="753" name="テキスト ボックス 752"/>
        <xdr:cNvSpPr txBox="1"/>
      </xdr:nvSpPr>
      <xdr:spPr>
        <a:xfrm>
          <a:off x="20199350" y="6688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171450</xdr:rowOff>
    </xdr:from>
    <xdr:to xmlns:xdr="http://schemas.openxmlformats.org/drawingml/2006/spreadsheetDrawing">
      <xdr:col>102</xdr:col>
      <xdr:colOff>114300</xdr:colOff>
      <xdr:row>39</xdr:row>
      <xdr:rowOff>36195</xdr:rowOff>
    </xdr:to>
    <xdr:cxnSp macro="">
      <xdr:nvCxnSpPr>
        <xdr:cNvPr id="754" name="直線コネクタ 753"/>
        <xdr:cNvCxnSpPr/>
      </xdr:nvCxnSpPr>
      <xdr:spPr>
        <a:xfrm flipV="1">
          <a:off x="18656300" y="66865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111760</xdr:rowOff>
    </xdr:from>
    <xdr:to xmlns:xdr="http://schemas.openxmlformats.org/drawingml/2006/spreadsheetDrawing">
      <xdr:col>102</xdr:col>
      <xdr:colOff>165100</xdr:colOff>
      <xdr:row>39</xdr:row>
      <xdr:rowOff>41910</xdr:rowOff>
    </xdr:to>
    <xdr:sp macro="" textlink="">
      <xdr:nvSpPr>
        <xdr:cNvPr id="755" name="フローチャート: 判断 754"/>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58420</xdr:rowOff>
    </xdr:from>
    <xdr:ext cx="464820" cy="259080"/>
    <xdr:sp macro="" textlink="">
      <xdr:nvSpPr>
        <xdr:cNvPr id="756" name="テキスト ボックス 755"/>
        <xdr:cNvSpPr txBox="1"/>
      </xdr:nvSpPr>
      <xdr:spPr>
        <a:xfrm>
          <a:off x="19310350" y="64020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124460</xdr:rowOff>
    </xdr:from>
    <xdr:to xmlns:xdr="http://schemas.openxmlformats.org/drawingml/2006/spreadsheetDrawing">
      <xdr:col>98</xdr:col>
      <xdr:colOff>38100</xdr:colOff>
      <xdr:row>39</xdr:row>
      <xdr:rowOff>54610</xdr:rowOff>
    </xdr:to>
    <xdr:sp macro="" textlink="">
      <xdr:nvSpPr>
        <xdr:cNvPr id="757" name="フローチャート: 判断 756"/>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71120</xdr:rowOff>
    </xdr:from>
    <xdr:ext cx="464820" cy="259080"/>
    <xdr:sp macro="" textlink="">
      <xdr:nvSpPr>
        <xdr:cNvPr id="758" name="テキスト ボックス 757"/>
        <xdr:cNvSpPr txBox="1"/>
      </xdr:nvSpPr>
      <xdr:spPr>
        <a:xfrm>
          <a:off x="18421350" y="6414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50800</xdr:rowOff>
    </xdr:from>
    <xdr:to xmlns:xdr="http://schemas.openxmlformats.org/drawingml/2006/spreadsheetDrawing">
      <xdr:col>116</xdr:col>
      <xdr:colOff>114300</xdr:colOff>
      <xdr:row>37</xdr:row>
      <xdr:rowOff>152400</xdr:rowOff>
    </xdr:to>
    <xdr:sp macro="" textlink="">
      <xdr:nvSpPr>
        <xdr:cNvPr id="764" name="楕円 763"/>
        <xdr:cNvSpPr/>
      </xdr:nvSpPr>
      <xdr:spPr>
        <a:xfrm>
          <a:off x="221107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73660</xdr:rowOff>
    </xdr:from>
    <xdr:ext cx="534670" cy="259080"/>
    <xdr:sp macro="" textlink="">
      <xdr:nvSpPr>
        <xdr:cNvPr id="765" name="投資及び出資金該当値テキスト"/>
        <xdr:cNvSpPr txBox="1"/>
      </xdr:nvSpPr>
      <xdr:spPr>
        <a:xfrm>
          <a:off x="22212300" y="624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66" name="楕円 765"/>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59690</xdr:rowOff>
    </xdr:from>
    <xdr:ext cx="464820" cy="259080"/>
    <xdr:sp macro="" textlink="">
      <xdr:nvSpPr>
        <xdr:cNvPr id="767" name="テキスト ボックス 766"/>
        <xdr:cNvSpPr txBox="1"/>
      </xdr:nvSpPr>
      <xdr:spPr>
        <a:xfrm>
          <a:off x="21088350" y="6746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41910</xdr:rowOff>
    </xdr:from>
    <xdr:to xmlns:xdr="http://schemas.openxmlformats.org/drawingml/2006/spreadsheetDrawing">
      <xdr:col>107</xdr:col>
      <xdr:colOff>101600</xdr:colOff>
      <xdr:row>38</xdr:row>
      <xdr:rowOff>143510</xdr:rowOff>
    </xdr:to>
    <xdr:sp macro="" textlink="">
      <xdr:nvSpPr>
        <xdr:cNvPr id="768" name="楕円 767"/>
        <xdr:cNvSpPr/>
      </xdr:nvSpPr>
      <xdr:spPr>
        <a:xfrm>
          <a:off x="20383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160020</xdr:rowOff>
    </xdr:from>
    <xdr:ext cx="464820" cy="259080"/>
    <xdr:sp macro="" textlink="">
      <xdr:nvSpPr>
        <xdr:cNvPr id="769" name="テキスト ボックス 768"/>
        <xdr:cNvSpPr txBox="1"/>
      </xdr:nvSpPr>
      <xdr:spPr>
        <a:xfrm>
          <a:off x="20199350" y="6332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120650</xdr:rowOff>
    </xdr:from>
    <xdr:to xmlns:xdr="http://schemas.openxmlformats.org/drawingml/2006/spreadsheetDrawing">
      <xdr:col>102</xdr:col>
      <xdr:colOff>165100</xdr:colOff>
      <xdr:row>39</xdr:row>
      <xdr:rowOff>50800</xdr:rowOff>
    </xdr:to>
    <xdr:sp macro="" textlink="">
      <xdr:nvSpPr>
        <xdr:cNvPr id="770" name="楕円 769"/>
        <xdr:cNvSpPr/>
      </xdr:nvSpPr>
      <xdr:spPr>
        <a:xfrm>
          <a:off x="19494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41910</xdr:rowOff>
    </xdr:from>
    <xdr:ext cx="464820" cy="254000"/>
    <xdr:sp macro="" textlink="">
      <xdr:nvSpPr>
        <xdr:cNvPr id="771" name="テキスト ボックス 770"/>
        <xdr:cNvSpPr txBox="1"/>
      </xdr:nvSpPr>
      <xdr:spPr>
        <a:xfrm>
          <a:off x="19310350" y="67284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156845</xdr:rowOff>
    </xdr:from>
    <xdr:to xmlns:xdr="http://schemas.openxmlformats.org/drawingml/2006/spreadsheetDrawing">
      <xdr:col>98</xdr:col>
      <xdr:colOff>38100</xdr:colOff>
      <xdr:row>39</xdr:row>
      <xdr:rowOff>86995</xdr:rowOff>
    </xdr:to>
    <xdr:sp macro="" textlink="">
      <xdr:nvSpPr>
        <xdr:cNvPr id="772" name="楕円 771"/>
        <xdr:cNvSpPr/>
      </xdr:nvSpPr>
      <xdr:spPr>
        <a:xfrm>
          <a:off x="18605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78105</xdr:rowOff>
    </xdr:from>
    <xdr:ext cx="464820" cy="254000"/>
    <xdr:sp macro="" textlink="">
      <xdr:nvSpPr>
        <xdr:cNvPr id="773" name="テキスト ボックス 772"/>
        <xdr:cNvSpPr txBox="1"/>
      </xdr:nvSpPr>
      <xdr:spPr>
        <a:xfrm>
          <a:off x="18421350" y="6764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2" name="テキスト ボックス 78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4" name="直線コネクタ 78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85" name="テキスト ボックス 784"/>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6" name="直線コネクタ 78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7" name="テキスト ボックス 78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89" name="テキスト ボックス 788"/>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0" name="直線コネクタ 78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1" name="テキスト ボックス 79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2" name="直線コネクタ 79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3" name="テキスト ボックス 79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95" name="テキスト ボックス 79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115570</xdr:rowOff>
    </xdr:from>
    <xdr:to xmlns:xdr="http://schemas.openxmlformats.org/drawingml/2006/spreadsheetDrawing">
      <xdr:col>116</xdr:col>
      <xdr:colOff>62865</xdr:colOff>
      <xdr:row>59</xdr:row>
      <xdr:rowOff>44450</xdr:rowOff>
    </xdr:to>
    <xdr:cxnSp macro="">
      <xdr:nvCxnSpPr>
        <xdr:cNvPr id="797" name="直線コネクタ 796"/>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9" name="直線コネクタ 79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62230</xdr:rowOff>
    </xdr:from>
    <xdr:ext cx="534670" cy="259080"/>
    <xdr:sp macro="" textlink="">
      <xdr:nvSpPr>
        <xdr:cNvPr id="800"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115570</xdr:rowOff>
    </xdr:from>
    <xdr:to xmlns:xdr="http://schemas.openxmlformats.org/drawingml/2006/spreadsheetDrawing">
      <xdr:col>116</xdr:col>
      <xdr:colOff>152400</xdr:colOff>
      <xdr:row>51</xdr:row>
      <xdr:rowOff>115570</xdr:rowOff>
    </xdr:to>
    <xdr:cxnSp macro="">
      <xdr:nvCxnSpPr>
        <xdr:cNvPr id="801" name="直線コネクタ 800"/>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40640</xdr:rowOff>
    </xdr:from>
    <xdr:to xmlns:xdr="http://schemas.openxmlformats.org/drawingml/2006/spreadsheetDrawing">
      <xdr:col>116</xdr:col>
      <xdr:colOff>63500</xdr:colOff>
      <xdr:row>59</xdr:row>
      <xdr:rowOff>42545</xdr:rowOff>
    </xdr:to>
    <xdr:cxnSp macro="">
      <xdr:nvCxnSpPr>
        <xdr:cNvPr id="802" name="直線コネクタ 801"/>
        <xdr:cNvCxnSpPr/>
      </xdr:nvCxnSpPr>
      <xdr:spPr>
        <a:xfrm>
          <a:off x="21323300" y="101561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161290</xdr:rowOff>
    </xdr:from>
    <xdr:ext cx="469900" cy="259080"/>
    <xdr:sp macro="" textlink="">
      <xdr:nvSpPr>
        <xdr:cNvPr id="803" name="貸付金平均値テキスト"/>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138430</xdr:rowOff>
    </xdr:from>
    <xdr:to xmlns:xdr="http://schemas.openxmlformats.org/drawingml/2006/spreadsheetDrawing">
      <xdr:col>116</xdr:col>
      <xdr:colOff>114300</xdr:colOff>
      <xdr:row>58</xdr:row>
      <xdr:rowOff>68580</xdr:rowOff>
    </xdr:to>
    <xdr:sp macro="" textlink="">
      <xdr:nvSpPr>
        <xdr:cNvPr id="804" name="フローチャート: 判断 803"/>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40640</xdr:rowOff>
    </xdr:from>
    <xdr:to xmlns:xdr="http://schemas.openxmlformats.org/drawingml/2006/spreadsheetDrawing">
      <xdr:col>111</xdr:col>
      <xdr:colOff>177800</xdr:colOff>
      <xdr:row>59</xdr:row>
      <xdr:rowOff>42545</xdr:rowOff>
    </xdr:to>
    <xdr:cxnSp macro="">
      <xdr:nvCxnSpPr>
        <xdr:cNvPr id="805" name="直線コネクタ 804"/>
        <xdr:cNvCxnSpPr/>
      </xdr:nvCxnSpPr>
      <xdr:spPr>
        <a:xfrm flipV="1">
          <a:off x="20434300" y="10156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52705</xdr:rowOff>
    </xdr:from>
    <xdr:ext cx="464820" cy="254000"/>
    <xdr:sp macro="" textlink="">
      <xdr:nvSpPr>
        <xdr:cNvPr id="807" name="テキスト ボックス 806"/>
        <xdr:cNvSpPr txBox="1"/>
      </xdr:nvSpPr>
      <xdr:spPr>
        <a:xfrm>
          <a:off x="21088350" y="9653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41910</xdr:rowOff>
    </xdr:from>
    <xdr:to xmlns:xdr="http://schemas.openxmlformats.org/drawingml/2006/spreadsheetDrawing">
      <xdr:col>107</xdr:col>
      <xdr:colOff>50800</xdr:colOff>
      <xdr:row>59</xdr:row>
      <xdr:rowOff>42545</xdr:rowOff>
    </xdr:to>
    <xdr:cxnSp macro="">
      <xdr:nvCxnSpPr>
        <xdr:cNvPr id="808" name="直線コネクタ 807"/>
        <xdr:cNvCxnSpPr/>
      </xdr:nvCxnSpPr>
      <xdr:spPr>
        <a:xfrm>
          <a:off x="19545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69215</xdr:rowOff>
    </xdr:from>
    <xdr:to xmlns:xdr="http://schemas.openxmlformats.org/drawingml/2006/spreadsheetDrawing">
      <xdr:col>107</xdr:col>
      <xdr:colOff>101600</xdr:colOff>
      <xdr:row>57</xdr:row>
      <xdr:rowOff>170815</xdr:rowOff>
    </xdr:to>
    <xdr:sp macro="" textlink="">
      <xdr:nvSpPr>
        <xdr:cNvPr id="809" name="フローチャート: 判断 808"/>
        <xdr:cNvSpPr/>
      </xdr:nvSpPr>
      <xdr:spPr>
        <a:xfrm>
          <a:off x="20383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15875</xdr:rowOff>
    </xdr:from>
    <xdr:ext cx="464820" cy="259080"/>
    <xdr:sp macro="" textlink="">
      <xdr:nvSpPr>
        <xdr:cNvPr id="810" name="テキスト ボックス 809"/>
        <xdr:cNvSpPr txBox="1"/>
      </xdr:nvSpPr>
      <xdr:spPr>
        <a:xfrm>
          <a:off x="20199350" y="96170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41910</xdr:rowOff>
    </xdr:from>
    <xdr:to xmlns:xdr="http://schemas.openxmlformats.org/drawingml/2006/spreadsheetDrawing">
      <xdr:col>102</xdr:col>
      <xdr:colOff>114300</xdr:colOff>
      <xdr:row>59</xdr:row>
      <xdr:rowOff>42545</xdr:rowOff>
    </xdr:to>
    <xdr:cxnSp macro="">
      <xdr:nvCxnSpPr>
        <xdr:cNvPr id="811" name="直線コネクタ 810"/>
        <xdr:cNvCxnSpPr/>
      </xdr:nvCxnSpPr>
      <xdr:spPr>
        <a:xfrm flipV="1">
          <a:off x="18656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152400</xdr:rowOff>
    </xdr:from>
    <xdr:to xmlns:xdr="http://schemas.openxmlformats.org/drawingml/2006/spreadsheetDrawing">
      <xdr:col>102</xdr:col>
      <xdr:colOff>165100</xdr:colOff>
      <xdr:row>58</xdr:row>
      <xdr:rowOff>82550</xdr:rowOff>
    </xdr:to>
    <xdr:sp macro="" textlink="">
      <xdr:nvSpPr>
        <xdr:cNvPr id="812" name="フローチャート: 判断 811"/>
        <xdr:cNvSpPr/>
      </xdr:nvSpPr>
      <xdr:spPr>
        <a:xfrm>
          <a:off x="19494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99060</xdr:rowOff>
    </xdr:from>
    <xdr:ext cx="464820" cy="254000"/>
    <xdr:sp macro="" textlink="">
      <xdr:nvSpPr>
        <xdr:cNvPr id="813" name="テキスト ボックス 812"/>
        <xdr:cNvSpPr txBox="1"/>
      </xdr:nvSpPr>
      <xdr:spPr>
        <a:xfrm>
          <a:off x="19310350" y="9700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152400</xdr:rowOff>
    </xdr:from>
    <xdr:to xmlns:xdr="http://schemas.openxmlformats.org/drawingml/2006/spreadsheetDrawing">
      <xdr:col>98</xdr:col>
      <xdr:colOff>38100</xdr:colOff>
      <xdr:row>58</xdr:row>
      <xdr:rowOff>82550</xdr:rowOff>
    </xdr:to>
    <xdr:sp macro="" textlink="">
      <xdr:nvSpPr>
        <xdr:cNvPr id="814" name="フローチャート: 判断 813"/>
        <xdr:cNvSpPr/>
      </xdr:nvSpPr>
      <xdr:spPr>
        <a:xfrm>
          <a:off x="18605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99060</xdr:rowOff>
    </xdr:from>
    <xdr:ext cx="464820" cy="254000"/>
    <xdr:sp macro="" textlink="">
      <xdr:nvSpPr>
        <xdr:cNvPr id="815" name="テキスト ボックス 814"/>
        <xdr:cNvSpPr txBox="1"/>
      </xdr:nvSpPr>
      <xdr:spPr>
        <a:xfrm>
          <a:off x="18421350" y="9700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163195</xdr:rowOff>
    </xdr:from>
    <xdr:to xmlns:xdr="http://schemas.openxmlformats.org/drawingml/2006/spreadsheetDrawing">
      <xdr:col>116</xdr:col>
      <xdr:colOff>114300</xdr:colOff>
      <xdr:row>59</xdr:row>
      <xdr:rowOff>93345</xdr:rowOff>
    </xdr:to>
    <xdr:sp macro="" textlink="">
      <xdr:nvSpPr>
        <xdr:cNvPr id="821" name="楕円 820"/>
        <xdr:cNvSpPr/>
      </xdr:nvSpPr>
      <xdr:spPr>
        <a:xfrm>
          <a:off x="22110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78105</xdr:rowOff>
    </xdr:from>
    <xdr:ext cx="313690" cy="254000"/>
    <xdr:sp macro="" textlink="">
      <xdr:nvSpPr>
        <xdr:cNvPr id="822" name="貸付金該当値テキスト"/>
        <xdr:cNvSpPr txBox="1"/>
      </xdr:nvSpPr>
      <xdr:spPr>
        <a:xfrm>
          <a:off x="22212300" y="100222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161290</xdr:rowOff>
    </xdr:from>
    <xdr:to xmlns:xdr="http://schemas.openxmlformats.org/drawingml/2006/spreadsheetDrawing">
      <xdr:col>112</xdr:col>
      <xdr:colOff>38100</xdr:colOff>
      <xdr:row>59</xdr:row>
      <xdr:rowOff>91440</xdr:rowOff>
    </xdr:to>
    <xdr:sp macro="" textlink="">
      <xdr:nvSpPr>
        <xdr:cNvPr id="823" name="楕円 822"/>
        <xdr:cNvSpPr/>
      </xdr:nvSpPr>
      <xdr:spPr>
        <a:xfrm>
          <a:off x="21272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82550</xdr:rowOff>
    </xdr:from>
    <xdr:ext cx="313690" cy="259080"/>
    <xdr:sp macro="" textlink="">
      <xdr:nvSpPr>
        <xdr:cNvPr id="824" name="テキスト ボックス 823"/>
        <xdr:cNvSpPr txBox="1"/>
      </xdr:nvSpPr>
      <xdr:spPr>
        <a:xfrm>
          <a:off x="21166455" y="10198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93345</xdr:rowOff>
    </xdr:to>
    <xdr:sp macro="" textlink="">
      <xdr:nvSpPr>
        <xdr:cNvPr id="825" name="楕円 824"/>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84455</xdr:rowOff>
    </xdr:from>
    <xdr:ext cx="313690" cy="259080"/>
    <xdr:sp macro="" textlink="">
      <xdr:nvSpPr>
        <xdr:cNvPr id="826" name="テキスト ボックス 825"/>
        <xdr:cNvSpPr txBox="1"/>
      </xdr:nvSpPr>
      <xdr:spPr>
        <a:xfrm>
          <a:off x="20277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162560</xdr:rowOff>
    </xdr:from>
    <xdr:to xmlns:xdr="http://schemas.openxmlformats.org/drawingml/2006/spreadsheetDrawing">
      <xdr:col>102</xdr:col>
      <xdr:colOff>165100</xdr:colOff>
      <xdr:row>59</xdr:row>
      <xdr:rowOff>92710</xdr:rowOff>
    </xdr:to>
    <xdr:sp macro="" textlink="">
      <xdr:nvSpPr>
        <xdr:cNvPr id="827" name="楕円 826"/>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83820</xdr:rowOff>
    </xdr:from>
    <xdr:ext cx="313690" cy="259080"/>
    <xdr:sp macro="" textlink="">
      <xdr:nvSpPr>
        <xdr:cNvPr id="828" name="テキスト ボックス 827"/>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163195</xdr:rowOff>
    </xdr:from>
    <xdr:to xmlns:xdr="http://schemas.openxmlformats.org/drawingml/2006/spreadsheetDrawing">
      <xdr:col>98</xdr:col>
      <xdr:colOff>38100</xdr:colOff>
      <xdr:row>59</xdr:row>
      <xdr:rowOff>93345</xdr:rowOff>
    </xdr:to>
    <xdr:sp macro="" textlink="">
      <xdr:nvSpPr>
        <xdr:cNvPr id="829" name="楕円 828"/>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84455</xdr:rowOff>
    </xdr:from>
    <xdr:ext cx="313690" cy="259080"/>
    <xdr:sp macro="" textlink="">
      <xdr:nvSpPr>
        <xdr:cNvPr id="830" name="テキスト ボックス 829"/>
        <xdr:cNvSpPr txBox="1"/>
      </xdr:nvSpPr>
      <xdr:spPr>
        <a:xfrm>
          <a:off x="18499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39" name="テキスト ボックス 838"/>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41" name="テキスト ボックス 840"/>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2" name="直線コネクタ 84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3" name="テキスト ボックス 84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4" name="直線コネクタ 84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5" name="テキスト ボックス 84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6" name="直線コネクタ 84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000"/>
    <xdr:sp macro="" textlink="">
      <xdr:nvSpPr>
        <xdr:cNvPr id="847" name="テキスト ボックス 846"/>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8" name="直線コネクタ 84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9" name="テキスト ボックス 84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0" name="直線コネクタ 84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51" name="テキスト ボックス 850"/>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2" name="直線コネクタ 85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53" name="テキスト ボックス 852"/>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121285</xdr:rowOff>
    </xdr:from>
    <xdr:to xmlns:xdr="http://schemas.openxmlformats.org/drawingml/2006/spreadsheetDrawing">
      <xdr:col>116</xdr:col>
      <xdr:colOff>62865</xdr:colOff>
      <xdr:row>79</xdr:row>
      <xdr:rowOff>5080</xdr:rowOff>
    </xdr:to>
    <xdr:cxnSp macro="">
      <xdr:nvCxnSpPr>
        <xdr:cNvPr id="855" name="直線コネクタ 854"/>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8890</xdr:rowOff>
    </xdr:from>
    <xdr:ext cx="534670" cy="254000"/>
    <xdr:sp macro="" textlink="">
      <xdr:nvSpPr>
        <xdr:cNvPr id="856" name="繰出金最小値テキスト"/>
        <xdr:cNvSpPr txBox="1"/>
      </xdr:nvSpPr>
      <xdr:spPr>
        <a:xfrm>
          <a:off x="22212300" y="135534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5080</xdr:rowOff>
    </xdr:from>
    <xdr:to xmlns:xdr="http://schemas.openxmlformats.org/drawingml/2006/spreadsheetDrawing">
      <xdr:col>116</xdr:col>
      <xdr:colOff>152400</xdr:colOff>
      <xdr:row>79</xdr:row>
      <xdr:rowOff>5080</xdr:rowOff>
    </xdr:to>
    <xdr:cxnSp macro="">
      <xdr:nvCxnSpPr>
        <xdr:cNvPr id="857" name="直線コネクタ 856"/>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67945</xdr:rowOff>
    </xdr:from>
    <xdr:ext cx="534670" cy="258445"/>
    <xdr:sp macro="" textlink="">
      <xdr:nvSpPr>
        <xdr:cNvPr id="858"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121285</xdr:rowOff>
    </xdr:from>
    <xdr:to xmlns:xdr="http://schemas.openxmlformats.org/drawingml/2006/spreadsheetDrawing">
      <xdr:col>116</xdr:col>
      <xdr:colOff>152400</xdr:colOff>
      <xdr:row>70</xdr:row>
      <xdr:rowOff>121285</xdr:rowOff>
    </xdr:to>
    <xdr:cxnSp macro="">
      <xdr:nvCxnSpPr>
        <xdr:cNvPr id="859" name="直線コネクタ 858"/>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115570</xdr:rowOff>
    </xdr:from>
    <xdr:to xmlns:xdr="http://schemas.openxmlformats.org/drawingml/2006/spreadsheetDrawing">
      <xdr:col>116</xdr:col>
      <xdr:colOff>63500</xdr:colOff>
      <xdr:row>74</xdr:row>
      <xdr:rowOff>145415</xdr:rowOff>
    </xdr:to>
    <xdr:cxnSp macro="">
      <xdr:nvCxnSpPr>
        <xdr:cNvPr id="860" name="直線コネクタ 859"/>
        <xdr:cNvCxnSpPr/>
      </xdr:nvCxnSpPr>
      <xdr:spPr>
        <a:xfrm flipV="1">
          <a:off x="21323300" y="128028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12700</xdr:rowOff>
    </xdr:from>
    <xdr:ext cx="534670" cy="259080"/>
    <xdr:sp macro="" textlink="">
      <xdr:nvSpPr>
        <xdr:cNvPr id="861" name="繰出金平均値テキスト"/>
        <xdr:cNvSpPr txBox="1"/>
      </xdr:nvSpPr>
      <xdr:spPr>
        <a:xfrm>
          <a:off x="22212300" y="1304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34290</xdr:rowOff>
    </xdr:from>
    <xdr:to xmlns:xdr="http://schemas.openxmlformats.org/drawingml/2006/spreadsheetDrawing">
      <xdr:col>116</xdr:col>
      <xdr:colOff>114300</xdr:colOff>
      <xdr:row>76</xdr:row>
      <xdr:rowOff>135890</xdr:rowOff>
    </xdr:to>
    <xdr:sp macro="" textlink="">
      <xdr:nvSpPr>
        <xdr:cNvPr id="862" name="フローチャート: 判断 861"/>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145415</xdr:rowOff>
    </xdr:from>
    <xdr:to xmlns:xdr="http://schemas.openxmlformats.org/drawingml/2006/spreadsheetDrawing">
      <xdr:col>111</xdr:col>
      <xdr:colOff>177800</xdr:colOff>
      <xdr:row>74</xdr:row>
      <xdr:rowOff>150495</xdr:rowOff>
    </xdr:to>
    <xdr:cxnSp macro="">
      <xdr:nvCxnSpPr>
        <xdr:cNvPr id="863" name="直線コネクタ 862"/>
        <xdr:cNvCxnSpPr/>
      </xdr:nvCxnSpPr>
      <xdr:spPr>
        <a:xfrm flipV="1">
          <a:off x="20434300" y="128327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44450</xdr:rowOff>
    </xdr:from>
    <xdr:to xmlns:xdr="http://schemas.openxmlformats.org/drawingml/2006/spreadsheetDrawing">
      <xdr:col>112</xdr:col>
      <xdr:colOff>38100</xdr:colOff>
      <xdr:row>76</xdr:row>
      <xdr:rowOff>146050</xdr:rowOff>
    </xdr:to>
    <xdr:sp macro="" textlink="">
      <xdr:nvSpPr>
        <xdr:cNvPr id="864" name="フローチャート: 判断 863"/>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137160</xdr:rowOff>
    </xdr:from>
    <xdr:ext cx="529590" cy="259080"/>
    <xdr:sp macro="" textlink="">
      <xdr:nvSpPr>
        <xdr:cNvPr id="865" name="テキスト ボックス 864"/>
        <xdr:cNvSpPr txBox="1"/>
      </xdr:nvSpPr>
      <xdr:spPr>
        <a:xfrm>
          <a:off x="21055965" y="13167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150495</xdr:rowOff>
    </xdr:from>
    <xdr:to xmlns:xdr="http://schemas.openxmlformats.org/drawingml/2006/spreadsheetDrawing">
      <xdr:col>107</xdr:col>
      <xdr:colOff>50800</xdr:colOff>
      <xdr:row>74</xdr:row>
      <xdr:rowOff>167005</xdr:rowOff>
    </xdr:to>
    <xdr:cxnSp macro="">
      <xdr:nvCxnSpPr>
        <xdr:cNvPr id="866" name="直線コネクタ 865"/>
        <xdr:cNvCxnSpPr/>
      </xdr:nvCxnSpPr>
      <xdr:spPr>
        <a:xfrm flipV="1">
          <a:off x="19545300" y="128377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62230</xdr:rowOff>
    </xdr:from>
    <xdr:to xmlns:xdr="http://schemas.openxmlformats.org/drawingml/2006/spreadsheetDrawing">
      <xdr:col>107</xdr:col>
      <xdr:colOff>101600</xdr:colOff>
      <xdr:row>75</xdr:row>
      <xdr:rowOff>163830</xdr:rowOff>
    </xdr:to>
    <xdr:sp macro="" textlink="">
      <xdr:nvSpPr>
        <xdr:cNvPr id="867" name="フローチャート: 判断 866"/>
        <xdr:cNvSpPr/>
      </xdr:nvSpPr>
      <xdr:spPr>
        <a:xfrm>
          <a:off x="2038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154940</xdr:rowOff>
    </xdr:from>
    <xdr:ext cx="529590" cy="254000"/>
    <xdr:sp macro="" textlink="">
      <xdr:nvSpPr>
        <xdr:cNvPr id="868" name="テキスト ボックス 867"/>
        <xdr:cNvSpPr txBox="1"/>
      </xdr:nvSpPr>
      <xdr:spPr>
        <a:xfrm>
          <a:off x="20166965" y="13013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167005</xdr:rowOff>
    </xdr:from>
    <xdr:to xmlns:xdr="http://schemas.openxmlformats.org/drawingml/2006/spreadsheetDrawing">
      <xdr:col>102</xdr:col>
      <xdr:colOff>114300</xdr:colOff>
      <xdr:row>75</xdr:row>
      <xdr:rowOff>42545</xdr:rowOff>
    </xdr:to>
    <xdr:cxnSp macro="">
      <xdr:nvCxnSpPr>
        <xdr:cNvPr id="869" name="直線コネクタ 868"/>
        <xdr:cNvCxnSpPr/>
      </xdr:nvCxnSpPr>
      <xdr:spPr>
        <a:xfrm flipV="1">
          <a:off x="18656300" y="128543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120650</xdr:rowOff>
    </xdr:from>
    <xdr:to xmlns:xdr="http://schemas.openxmlformats.org/drawingml/2006/spreadsheetDrawing">
      <xdr:col>102</xdr:col>
      <xdr:colOff>165100</xdr:colOff>
      <xdr:row>75</xdr:row>
      <xdr:rowOff>50800</xdr:rowOff>
    </xdr:to>
    <xdr:sp macro="" textlink="">
      <xdr:nvSpPr>
        <xdr:cNvPr id="870" name="フローチャート: 判断 869"/>
        <xdr:cNvSpPr/>
      </xdr:nvSpPr>
      <xdr:spPr>
        <a:xfrm>
          <a:off x="19494500" y="128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41910</xdr:rowOff>
    </xdr:from>
    <xdr:ext cx="529590" cy="254000"/>
    <xdr:sp macro="" textlink="">
      <xdr:nvSpPr>
        <xdr:cNvPr id="871" name="テキスト ボックス 870"/>
        <xdr:cNvSpPr txBox="1"/>
      </xdr:nvSpPr>
      <xdr:spPr>
        <a:xfrm>
          <a:off x="19277965" y="12900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105410</xdr:rowOff>
    </xdr:from>
    <xdr:to xmlns:xdr="http://schemas.openxmlformats.org/drawingml/2006/spreadsheetDrawing">
      <xdr:col>98</xdr:col>
      <xdr:colOff>38100</xdr:colOff>
      <xdr:row>75</xdr:row>
      <xdr:rowOff>35560</xdr:rowOff>
    </xdr:to>
    <xdr:sp macro="" textlink="">
      <xdr:nvSpPr>
        <xdr:cNvPr id="872" name="フローチャート: 判断 871"/>
        <xdr:cNvSpPr/>
      </xdr:nvSpPr>
      <xdr:spPr>
        <a:xfrm>
          <a:off x="18605500" y="127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52070</xdr:rowOff>
    </xdr:from>
    <xdr:ext cx="529590" cy="254000"/>
    <xdr:sp macro="" textlink="">
      <xdr:nvSpPr>
        <xdr:cNvPr id="873" name="テキスト ボックス 872"/>
        <xdr:cNvSpPr txBox="1"/>
      </xdr:nvSpPr>
      <xdr:spPr>
        <a:xfrm>
          <a:off x="18388965" y="12567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4" name="テキスト ボックス 87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5" name="テキスト ボックス 87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6" name="テキスト ボックス 87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7" name="テキスト ボックス 87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8" name="テキスト ボックス 87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64770</xdr:rowOff>
    </xdr:from>
    <xdr:to xmlns:xdr="http://schemas.openxmlformats.org/drawingml/2006/spreadsheetDrawing">
      <xdr:col>116</xdr:col>
      <xdr:colOff>114300</xdr:colOff>
      <xdr:row>74</xdr:row>
      <xdr:rowOff>166370</xdr:rowOff>
    </xdr:to>
    <xdr:sp macro="" textlink="">
      <xdr:nvSpPr>
        <xdr:cNvPr id="879" name="楕円 878"/>
        <xdr:cNvSpPr/>
      </xdr:nvSpPr>
      <xdr:spPr>
        <a:xfrm>
          <a:off x="221107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87630</xdr:rowOff>
    </xdr:from>
    <xdr:ext cx="534670" cy="254000"/>
    <xdr:sp macro="" textlink="">
      <xdr:nvSpPr>
        <xdr:cNvPr id="880" name="繰出金該当値テキスト"/>
        <xdr:cNvSpPr txBox="1"/>
      </xdr:nvSpPr>
      <xdr:spPr>
        <a:xfrm>
          <a:off x="22212300" y="126034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94615</xdr:rowOff>
    </xdr:from>
    <xdr:to xmlns:xdr="http://schemas.openxmlformats.org/drawingml/2006/spreadsheetDrawing">
      <xdr:col>112</xdr:col>
      <xdr:colOff>38100</xdr:colOff>
      <xdr:row>75</xdr:row>
      <xdr:rowOff>24765</xdr:rowOff>
    </xdr:to>
    <xdr:sp macro="" textlink="">
      <xdr:nvSpPr>
        <xdr:cNvPr id="881" name="楕円 880"/>
        <xdr:cNvSpPr/>
      </xdr:nvSpPr>
      <xdr:spPr>
        <a:xfrm>
          <a:off x="2127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41275</xdr:rowOff>
    </xdr:from>
    <xdr:ext cx="529590" cy="254000"/>
    <xdr:sp macro="" textlink="">
      <xdr:nvSpPr>
        <xdr:cNvPr id="882" name="テキスト ボックス 881"/>
        <xdr:cNvSpPr txBox="1"/>
      </xdr:nvSpPr>
      <xdr:spPr>
        <a:xfrm>
          <a:off x="21055965" y="12557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99695</xdr:rowOff>
    </xdr:from>
    <xdr:to xmlns:xdr="http://schemas.openxmlformats.org/drawingml/2006/spreadsheetDrawing">
      <xdr:col>107</xdr:col>
      <xdr:colOff>101600</xdr:colOff>
      <xdr:row>75</xdr:row>
      <xdr:rowOff>29845</xdr:rowOff>
    </xdr:to>
    <xdr:sp macro="" textlink="">
      <xdr:nvSpPr>
        <xdr:cNvPr id="883" name="楕円 882"/>
        <xdr:cNvSpPr/>
      </xdr:nvSpPr>
      <xdr:spPr>
        <a:xfrm>
          <a:off x="20383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46355</xdr:rowOff>
    </xdr:from>
    <xdr:ext cx="529590" cy="259080"/>
    <xdr:sp macro="" textlink="">
      <xdr:nvSpPr>
        <xdr:cNvPr id="884" name="テキスト ボックス 883"/>
        <xdr:cNvSpPr txBox="1"/>
      </xdr:nvSpPr>
      <xdr:spPr>
        <a:xfrm>
          <a:off x="20166965" y="12562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116205</xdr:rowOff>
    </xdr:from>
    <xdr:to xmlns:xdr="http://schemas.openxmlformats.org/drawingml/2006/spreadsheetDrawing">
      <xdr:col>102</xdr:col>
      <xdr:colOff>165100</xdr:colOff>
      <xdr:row>75</xdr:row>
      <xdr:rowOff>46355</xdr:rowOff>
    </xdr:to>
    <xdr:sp macro="" textlink="">
      <xdr:nvSpPr>
        <xdr:cNvPr id="885" name="楕円 884"/>
        <xdr:cNvSpPr/>
      </xdr:nvSpPr>
      <xdr:spPr>
        <a:xfrm>
          <a:off x="194945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63500</xdr:rowOff>
    </xdr:from>
    <xdr:ext cx="529590" cy="254000"/>
    <xdr:sp macro="" textlink="">
      <xdr:nvSpPr>
        <xdr:cNvPr id="886" name="テキスト ボックス 885"/>
        <xdr:cNvSpPr txBox="1"/>
      </xdr:nvSpPr>
      <xdr:spPr>
        <a:xfrm>
          <a:off x="19277965" y="125793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163195</xdr:rowOff>
    </xdr:from>
    <xdr:to xmlns:xdr="http://schemas.openxmlformats.org/drawingml/2006/spreadsheetDrawing">
      <xdr:col>98</xdr:col>
      <xdr:colOff>38100</xdr:colOff>
      <xdr:row>75</xdr:row>
      <xdr:rowOff>93345</xdr:rowOff>
    </xdr:to>
    <xdr:sp macro="" textlink="">
      <xdr:nvSpPr>
        <xdr:cNvPr id="887" name="楕円 886"/>
        <xdr:cNvSpPr/>
      </xdr:nvSpPr>
      <xdr:spPr>
        <a:xfrm>
          <a:off x="18605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84455</xdr:rowOff>
    </xdr:from>
    <xdr:ext cx="529590" cy="259080"/>
    <xdr:sp macro="" textlink="">
      <xdr:nvSpPr>
        <xdr:cNvPr id="888" name="テキスト ボックス 887"/>
        <xdr:cNvSpPr txBox="1"/>
      </xdr:nvSpPr>
      <xdr:spPr>
        <a:xfrm>
          <a:off x="18388965" y="12943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97" name="テキスト ボックス 896"/>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900" name="テキスト ボックス 899"/>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902" name="テキスト ボックス 901"/>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4" name="直線コネクタ 90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9" name="直線コネクタ 90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2" name="直線コネクタ 91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914" name="テキスト ボックス 913"/>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5" name="直線コネクタ 91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17" name="テキスト ボックス 916"/>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8" name="直線コネクタ 91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20" name="テキスト ボックス 919"/>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22" name="テキスト ボックス 921"/>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31" name="テキスト ボックス 930"/>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33" name="テキスト ボックス 932"/>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35" name="テキスト ボックス 934"/>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37" name="テキスト ボックス 936"/>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solidFill>
                <a:sysClr val="windowText" lastClr="000000"/>
              </a:solidFill>
            </a:rPr>
            <a:t>人</a:t>
          </a:r>
          <a:r>
            <a:rPr lang="ja-JP" altLang="en-US" sz="800">
              <a:solidFill>
                <a:sysClr val="windowText" lastClr="000000"/>
              </a:solidFill>
            </a:rPr>
            <a:t>件費は、住民一人当たり99,484円となっており、類似団体内平均と比べて一人当たりのコストは高い状況となっている。昨年度よりも増加した主な要因は、人口減少に加え、職員数の増加に伴い人件費そのものが増加したことによるものである。</a:t>
          </a:r>
          <a:endParaRPr lang="ja-JP" altLang="en-US" sz="800">
            <a:solidFill>
              <a:sysClr val="windowText" lastClr="000000"/>
            </a:solidFill>
          </a:endParaRPr>
        </a:p>
        <a:p>
          <a:r>
            <a:rPr lang="ja-JP" altLang="en-US" sz="800">
              <a:solidFill>
                <a:sysClr val="windowText" lastClr="000000"/>
              </a:solidFill>
            </a:rPr>
            <a:t>物</a:t>
          </a:r>
          <a:r>
            <a:rPr lang="ja-JP" altLang="en-US" sz="800">
              <a:solidFill>
                <a:sysClr val="windowText" lastClr="000000"/>
              </a:solidFill>
            </a:rPr>
            <a:t>件費は、住民一人当たり96,796円となっており、類似団体内平均と比べて一人当たりのコストは高い状況となっている。</a:t>
          </a:r>
          <a:r>
            <a:rPr lang="ja-JP" altLang="en-US" sz="800">
              <a:solidFill>
                <a:sysClr val="windowText" lastClr="000000"/>
              </a:solidFill>
            </a:rPr>
            <a:t>昨年度よりも増加した主な要因は、学校給食費管理運営事業など</a:t>
          </a:r>
          <a:r>
            <a:rPr kumimoji="1" lang="ja-JP" altLang="en-US" sz="800">
              <a:solidFill>
                <a:sysClr val="windowText" lastClr="000000"/>
              </a:solidFill>
              <a:latin typeface="游ゴシック"/>
              <a:ea typeface="游ゴシック"/>
            </a:rPr>
            <a:t>の実施により物件費が増加</a:t>
          </a:r>
          <a:r>
            <a:rPr lang="ja-JP" altLang="en-US" sz="800">
              <a:solidFill>
                <a:sysClr val="windowText" lastClr="000000"/>
              </a:solidFill>
            </a:rPr>
            <a:t>したことによるものである。</a:t>
          </a:r>
          <a:endParaRPr lang="ja-JP" altLang="en-US" sz="800">
            <a:solidFill>
              <a:sysClr val="windowText" lastClr="000000"/>
            </a:solidFill>
          </a:endParaRPr>
        </a:p>
        <a:p>
          <a:r>
            <a:rPr lang="ja-JP" altLang="en-US" sz="800">
              <a:solidFill>
                <a:sysClr val="windowText" lastClr="000000"/>
              </a:solidFill>
            </a:rPr>
            <a:t>扶</a:t>
          </a:r>
          <a:r>
            <a:rPr lang="ja-JP" altLang="en-US" sz="800">
              <a:solidFill>
                <a:sysClr val="windowText" lastClr="000000"/>
              </a:solidFill>
            </a:rPr>
            <a:t>助費は、住民一人当たり62,991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endParaRPr lang="ja-JP" altLang="en-US" sz="800">
            <a:solidFill>
              <a:sysClr val="windowText" lastClr="000000"/>
            </a:solidFill>
          </a:endParaRPr>
        </a:p>
        <a:p>
          <a:r>
            <a:rPr lang="ja-JP" altLang="en-US" sz="800">
              <a:solidFill>
                <a:sysClr val="windowText" lastClr="000000"/>
              </a:solidFill>
            </a:rPr>
            <a:t/>
          </a:r>
          <a:r>
            <a:rPr lang="ja-JP" altLang="en-US" sz="800">
              <a:solidFill>
                <a:sysClr val="windowText" lastClr="000000"/>
              </a:solidFill>
            </a:rPr>
            <a:t>補</a:t>
          </a:r>
          <a:r>
            <a:rPr lang="ja-JP" altLang="en-US" sz="800">
              <a:solidFill>
                <a:sysClr val="windowText" lastClr="000000"/>
              </a:solidFill>
            </a:rPr>
            <a:t>助費等は、住民一人当たり50,200円となり、類似団体内平均と比べて一人当たりのコストは低い状況となっている。</a:t>
          </a:r>
          <a:r>
            <a:rPr lang="ja-JP" altLang="en-US" sz="800">
              <a:solidFill>
                <a:sysClr val="windowText" lastClr="000000"/>
              </a:solidFill>
            </a:rPr>
            <a:t>昨年度よりも増加した主な要因は、中小・小規模事業者等支援事業費の増額など</a:t>
          </a:r>
          <a:r>
            <a:rPr lang="ja-JP" altLang="en-US" sz="800">
              <a:solidFill>
                <a:sysClr val="windowText" lastClr="000000"/>
              </a:solidFill>
            </a:rPr>
            <a:t>によるものである。</a:t>
          </a:r>
          <a:endParaRPr lang="ja-JP" altLang="en-US" sz="800">
            <a:solidFill>
              <a:sysClr val="windowText" lastClr="000000"/>
            </a:solidFill>
          </a:endParaRPr>
        </a:p>
        <a:p>
          <a:r>
            <a:rPr lang="ja-JP" altLang="en-US" sz="800">
              <a:solidFill>
                <a:sysClr val="windowText" lastClr="000000"/>
              </a:solidFill>
            </a:rPr>
            <a:t>普</a:t>
          </a:r>
          <a:r>
            <a:rPr lang="ja-JP" altLang="en-US" sz="800">
              <a:solidFill>
                <a:sysClr val="windowText" lastClr="000000"/>
              </a:solidFill>
            </a:rPr>
            <a:t>通建設事業費は、住民一人当たり67,273円となっており、類似団体内平均と比べて一人当たりのコストは低い状況となっている。</a:t>
          </a:r>
          <a:r>
            <a:rPr lang="ja-JP" altLang="en-US" sz="800">
              <a:solidFill>
                <a:sysClr val="windowText" lastClr="000000"/>
              </a:solidFill>
            </a:rPr>
            <a:t>昨年度よりも増加した主な要因は、四方津駅周辺バリアフリー化整備事業費の増額などによるものである。</a:t>
          </a:r>
          <a:endParaRPr lang="ja-JP" altLang="en-US" sz="800">
            <a:solidFill>
              <a:sysClr val="windowText" lastClr="000000"/>
            </a:solidFill>
          </a:endParaRPr>
        </a:p>
        <a:p>
          <a:r>
            <a:rPr lang="ja-JP" altLang="en-US" sz="800">
              <a:solidFill>
                <a:sysClr val="windowText" lastClr="000000"/>
              </a:solidFill>
            </a:rPr>
            <a:t>積</a:t>
          </a:r>
          <a:r>
            <a:rPr lang="ja-JP" altLang="en-US" sz="800">
              <a:solidFill>
                <a:sysClr val="windowText" lastClr="000000"/>
              </a:solidFill>
            </a:rPr>
            <a:t>立金は、住民一人当たり43,471円となっており、類似団体平均及び全国平均、</a:t>
          </a:r>
          <a:r>
            <a:rPr lang="ja-JP" altLang="en-US" sz="800">
              <a:solidFill>
                <a:sysClr val="windowText" lastClr="000000"/>
              </a:solidFill>
            </a:rPr>
            <a:t>山梨県平均</a:t>
          </a:r>
          <a:r>
            <a:rPr lang="ja-JP" altLang="en-US" sz="800">
              <a:solidFill>
                <a:sysClr val="windowText" lastClr="000000"/>
              </a:solidFill>
            </a:rPr>
            <a:t>と比べて一人当たりのコストは高い状況となっている。昨年度よりも増加した主な要因は、</a:t>
          </a:r>
          <a:r>
            <a:rPr lang="ja-JP" altLang="en-US" sz="800">
              <a:solidFill>
                <a:sysClr val="windowText" lastClr="000000"/>
              </a:solidFill>
            </a:rPr>
            <a:t>令和2年度発生のゴミ処理施設火災賠償金の基金への積立てや</a:t>
          </a:r>
          <a:r>
            <a:rPr lang="ja-JP" altLang="en-US" sz="800">
              <a:solidFill>
                <a:sysClr val="windowText" lastClr="000000"/>
              </a:solidFill>
            </a:rPr>
            <a:t>ふるさと納税収入の増加に伴い、「ふるさとまちづくり基金」への積立てが増えたことなどによるものである。</a:t>
          </a:r>
          <a:endParaRPr lang="ja-JP" altLang="en-US" sz="800">
            <a:solidFill>
              <a:sysClr val="windowText" lastClr="000000"/>
            </a:solidFill>
          </a:endParaRPr>
        </a:p>
        <a:p>
          <a:r>
            <a:rPr lang="ja-JP" altLang="en-US" sz="800">
              <a:solidFill>
                <a:sysClr val="windowText" lastClr="000000"/>
              </a:solidFill>
            </a:rPr>
            <a:t>投資及び出資金は、住民一人当たり10,411円となっており、</a:t>
          </a:r>
          <a:r>
            <a:rPr lang="ja-JP" altLang="en-US" sz="800">
              <a:solidFill>
                <a:sysClr val="windowText" lastClr="000000"/>
              </a:solidFill>
            </a:rPr>
            <a:t>類似団体平均及び全国平均、</a:t>
          </a:r>
          <a:r>
            <a:rPr lang="ja-JP" altLang="en-US" sz="800">
              <a:solidFill>
                <a:sysClr val="windowText" lastClr="000000"/>
              </a:solidFill>
            </a:rPr>
            <a:t>山梨県平均</a:t>
          </a:r>
          <a:r>
            <a:rPr lang="ja-JP" altLang="en-US" sz="800">
              <a:solidFill>
                <a:sysClr val="windowText" lastClr="000000"/>
              </a:solidFill>
            </a:rPr>
            <a:t>と</a:t>
          </a:r>
          <a:r>
            <a:rPr lang="ja-JP" altLang="en-US" sz="800">
              <a:solidFill>
                <a:sysClr val="windowText" lastClr="000000"/>
              </a:solidFill>
            </a:rPr>
            <a:t>比べて一人当たりのコストは高い状況となっている。昨年度よりも増加した主な要因は、山梨県等東部地域広域水道企業団が実施する上水道事業（生活</a:t>
          </a:r>
          <a:r>
            <a:rPr lang="ja-JP" altLang="en-US" sz="800">
              <a:solidFill>
                <a:sysClr val="windowText" lastClr="000000"/>
              </a:solidFill>
            </a:rPr>
            <a:t>基盤施設耐震化等交付</a:t>
          </a:r>
          <a:r>
            <a:rPr lang="ja-JP" altLang="en-US" sz="800"/>
            <a:t>金事業）に対する出資金</a:t>
          </a:r>
          <a:r>
            <a:rPr lang="ja-JP" altLang="en-US" sz="800"/>
            <a:t>が大きく増加したことによるもの</a:t>
          </a:r>
          <a:r>
            <a:rPr lang="ja-JP" altLang="en-US" sz="800"/>
            <a:t>である。</a:t>
          </a:r>
          <a:endParaRPr kumimoji="1" lang="ja-JP" altLang="en-US" sz="8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22,019
21,578
170.57
13,108,376
12,397,370
549,305
7,543,664
11,954,515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2280" cy="259080"/>
    <xdr:sp macro="" textlink="">
      <xdr:nvSpPr>
        <xdr:cNvPr id="52" name="テキスト ボックス 51"/>
        <xdr:cNvSpPr txBox="1"/>
      </xdr:nvSpPr>
      <xdr:spPr>
        <a:xfrm>
          <a:off x="294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280" cy="254000"/>
    <xdr:sp macro="" textlink="">
      <xdr:nvSpPr>
        <xdr:cNvPr id="54" name="テキスト ボックス 53"/>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0</xdr:rowOff>
    </xdr:from>
    <xdr:to xmlns:xdr="http://schemas.openxmlformats.org/drawingml/2006/spreadsheetDrawing">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114300</xdr:rowOff>
    </xdr:from>
    <xdr:to xmlns:xdr="http://schemas.openxmlformats.org/drawingml/2006/spreadsheetDrawing">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0</xdr:rowOff>
    </xdr:from>
    <xdr:to xmlns:xdr="http://schemas.openxmlformats.org/drawingml/2006/spreadsheetDrawing">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80645</xdr:rowOff>
    </xdr:from>
    <xdr:to xmlns:xdr="http://schemas.openxmlformats.org/drawingml/2006/spreadsheetDrawing">
      <xdr:col>24</xdr:col>
      <xdr:colOff>63500</xdr:colOff>
      <xdr:row>34</xdr:row>
      <xdr:rowOff>92710</xdr:rowOff>
    </xdr:to>
    <xdr:cxnSp macro="">
      <xdr:nvCxnSpPr>
        <xdr:cNvPr id="61" name="直線コネクタ 60"/>
        <xdr:cNvCxnSpPr/>
      </xdr:nvCxnSpPr>
      <xdr:spPr>
        <a:xfrm>
          <a:off x="3797300" y="59099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469900" cy="254000"/>
    <xdr:sp macro="" textlink="">
      <xdr:nvSpPr>
        <xdr:cNvPr id="62" name="議会費平均値テキスト"/>
        <xdr:cNvSpPr txBox="1"/>
      </xdr:nvSpPr>
      <xdr:spPr>
        <a:xfrm>
          <a:off x="4686300" y="605345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116205</xdr:rowOff>
    </xdr:from>
    <xdr:to xmlns:xdr="http://schemas.openxmlformats.org/drawingml/2006/spreadsheetDrawing">
      <xdr:col>19</xdr:col>
      <xdr:colOff>177800</xdr:colOff>
      <xdr:row>34</xdr:row>
      <xdr:rowOff>80645</xdr:rowOff>
    </xdr:to>
    <xdr:cxnSp macro="">
      <xdr:nvCxnSpPr>
        <xdr:cNvPr id="64" name="直線コネクタ 63"/>
        <xdr:cNvCxnSpPr/>
      </xdr:nvCxnSpPr>
      <xdr:spPr>
        <a:xfrm>
          <a:off x="2908300" y="57740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62230</xdr:rowOff>
    </xdr:from>
    <xdr:to xmlns:xdr="http://schemas.openxmlformats.org/drawingml/2006/spreadsheetDrawing">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154940</xdr:rowOff>
    </xdr:from>
    <xdr:ext cx="464820" cy="254000"/>
    <xdr:sp macro="" textlink="">
      <xdr:nvSpPr>
        <xdr:cNvPr id="66" name="テキスト ボックス 65"/>
        <xdr:cNvSpPr txBox="1"/>
      </xdr:nvSpPr>
      <xdr:spPr>
        <a:xfrm>
          <a:off x="3562350" y="6155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116205</xdr:rowOff>
    </xdr:from>
    <xdr:to xmlns:xdr="http://schemas.openxmlformats.org/drawingml/2006/spreadsheetDrawing">
      <xdr:col>15</xdr:col>
      <xdr:colOff>50800</xdr:colOff>
      <xdr:row>33</xdr:row>
      <xdr:rowOff>159385</xdr:rowOff>
    </xdr:to>
    <xdr:cxnSp macro="">
      <xdr:nvCxnSpPr>
        <xdr:cNvPr id="67" name="直線コネクタ 66"/>
        <xdr:cNvCxnSpPr/>
      </xdr:nvCxnSpPr>
      <xdr:spPr>
        <a:xfrm flipV="1">
          <a:off x="2019300" y="57740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81915</xdr:rowOff>
    </xdr:from>
    <xdr:to xmlns:xdr="http://schemas.openxmlformats.org/drawingml/2006/spreadsheetDrawing">
      <xdr:col>15</xdr:col>
      <xdr:colOff>101600</xdr:colOff>
      <xdr:row>35</xdr:row>
      <xdr:rowOff>12065</xdr:rowOff>
    </xdr:to>
    <xdr:sp macro="" textlink="">
      <xdr:nvSpPr>
        <xdr:cNvPr id="68" name="フローチャート: 判断 67"/>
        <xdr:cNvSpPr/>
      </xdr:nvSpPr>
      <xdr:spPr>
        <a:xfrm>
          <a:off x="28575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3175</xdr:rowOff>
    </xdr:from>
    <xdr:ext cx="464820" cy="259080"/>
    <xdr:sp macro="" textlink="">
      <xdr:nvSpPr>
        <xdr:cNvPr id="69" name="テキスト ボックス 68"/>
        <xdr:cNvSpPr txBox="1"/>
      </xdr:nvSpPr>
      <xdr:spPr>
        <a:xfrm>
          <a:off x="2673350" y="60039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132715</xdr:rowOff>
    </xdr:from>
    <xdr:to xmlns:xdr="http://schemas.openxmlformats.org/drawingml/2006/spreadsheetDrawing">
      <xdr:col>10</xdr:col>
      <xdr:colOff>114300</xdr:colOff>
      <xdr:row>33</xdr:row>
      <xdr:rowOff>159385</xdr:rowOff>
    </xdr:to>
    <xdr:cxnSp macro="">
      <xdr:nvCxnSpPr>
        <xdr:cNvPr id="70" name="直線コネクタ 69"/>
        <xdr:cNvCxnSpPr/>
      </xdr:nvCxnSpPr>
      <xdr:spPr>
        <a:xfrm>
          <a:off x="1130300" y="57905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6350</xdr:rowOff>
    </xdr:from>
    <xdr:to xmlns:xdr="http://schemas.openxmlformats.org/drawingml/2006/spreadsheetDrawing">
      <xdr:col>10</xdr:col>
      <xdr:colOff>165100</xdr:colOff>
      <xdr:row>34</xdr:row>
      <xdr:rowOff>107315</xdr:rowOff>
    </xdr:to>
    <xdr:sp macro="" textlink="">
      <xdr:nvSpPr>
        <xdr:cNvPr id="71" name="フローチャート: 判断 70"/>
        <xdr:cNvSpPr/>
      </xdr:nvSpPr>
      <xdr:spPr>
        <a:xfrm>
          <a:off x="1968500" y="5835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98425</xdr:rowOff>
    </xdr:from>
    <xdr:ext cx="464820" cy="254000"/>
    <xdr:sp macro="" textlink="">
      <xdr:nvSpPr>
        <xdr:cNvPr id="72" name="テキスト ボックス 71"/>
        <xdr:cNvSpPr txBox="1"/>
      </xdr:nvSpPr>
      <xdr:spPr>
        <a:xfrm>
          <a:off x="1784350" y="59277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43815</xdr:rowOff>
    </xdr:from>
    <xdr:to xmlns:xdr="http://schemas.openxmlformats.org/drawingml/2006/spreadsheetDrawing">
      <xdr:col>6</xdr:col>
      <xdr:colOff>38100</xdr:colOff>
      <xdr:row>34</xdr:row>
      <xdr:rowOff>145415</xdr:rowOff>
    </xdr:to>
    <xdr:sp macro="" textlink="">
      <xdr:nvSpPr>
        <xdr:cNvPr id="73" name="フローチャート: 判断 72"/>
        <xdr:cNvSpPr/>
      </xdr:nvSpPr>
      <xdr:spPr>
        <a:xfrm>
          <a:off x="10795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136525</xdr:rowOff>
    </xdr:from>
    <xdr:ext cx="464820" cy="258445"/>
    <xdr:sp macro="" textlink="">
      <xdr:nvSpPr>
        <xdr:cNvPr id="74" name="テキスト ボックス 73"/>
        <xdr:cNvSpPr txBox="1"/>
      </xdr:nvSpPr>
      <xdr:spPr>
        <a:xfrm>
          <a:off x="895350" y="59658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41910</xdr:rowOff>
    </xdr:from>
    <xdr:to xmlns:xdr="http://schemas.openxmlformats.org/drawingml/2006/spreadsheetDrawing">
      <xdr:col>24</xdr:col>
      <xdr:colOff>114300</xdr:colOff>
      <xdr:row>34</xdr:row>
      <xdr:rowOff>143510</xdr:rowOff>
    </xdr:to>
    <xdr:sp macro="" textlink="">
      <xdr:nvSpPr>
        <xdr:cNvPr id="80" name="楕円 79"/>
        <xdr:cNvSpPr/>
      </xdr:nvSpPr>
      <xdr:spPr>
        <a:xfrm>
          <a:off x="45847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64770</xdr:rowOff>
    </xdr:from>
    <xdr:ext cx="469900" cy="254000"/>
    <xdr:sp macro="" textlink="">
      <xdr:nvSpPr>
        <xdr:cNvPr id="81" name="議会費該当値テキスト"/>
        <xdr:cNvSpPr txBox="1"/>
      </xdr:nvSpPr>
      <xdr:spPr>
        <a:xfrm>
          <a:off x="4686300" y="57226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29845</xdr:rowOff>
    </xdr:from>
    <xdr:to xmlns:xdr="http://schemas.openxmlformats.org/drawingml/2006/spreadsheetDrawing">
      <xdr:col>20</xdr:col>
      <xdr:colOff>38100</xdr:colOff>
      <xdr:row>34</xdr:row>
      <xdr:rowOff>132080</xdr:rowOff>
    </xdr:to>
    <xdr:sp macro="" textlink="">
      <xdr:nvSpPr>
        <xdr:cNvPr id="82" name="楕円 81"/>
        <xdr:cNvSpPr/>
      </xdr:nvSpPr>
      <xdr:spPr>
        <a:xfrm>
          <a:off x="3746500" y="5859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147955</xdr:rowOff>
    </xdr:from>
    <xdr:ext cx="464820" cy="258445"/>
    <xdr:sp macro="" textlink="">
      <xdr:nvSpPr>
        <xdr:cNvPr id="83" name="テキスト ボックス 82"/>
        <xdr:cNvSpPr txBox="1"/>
      </xdr:nvSpPr>
      <xdr:spPr>
        <a:xfrm>
          <a:off x="3562350" y="56343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65405</xdr:rowOff>
    </xdr:from>
    <xdr:to xmlns:xdr="http://schemas.openxmlformats.org/drawingml/2006/spreadsheetDrawing">
      <xdr:col>15</xdr:col>
      <xdr:colOff>101600</xdr:colOff>
      <xdr:row>33</xdr:row>
      <xdr:rowOff>167005</xdr:rowOff>
    </xdr:to>
    <xdr:sp macro="" textlink="">
      <xdr:nvSpPr>
        <xdr:cNvPr id="84" name="楕円 83"/>
        <xdr:cNvSpPr/>
      </xdr:nvSpPr>
      <xdr:spPr>
        <a:xfrm>
          <a:off x="2857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12065</xdr:rowOff>
    </xdr:from>
    <xdr:ext cx="464820" cy="259080"/>
    <xdr:sp macro="" textlink="">
      <xdr:nvSpPr>
        <xdr:cNvPr id="85" name="テキスト ボックス 84"/>
        <xdr:cNvSpPr txBox="1"/>
      </xdr:nvSpPr>
      <xdr:spPr>
        <a:xfrm>
          <a:off x="2673350" y="5498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109220</xdr:rowOff>
    </xdr:from>
    <xdr:to xmlns:xdr="http://schemas.openxmlformats.org/drawingml/2006/spreadsheetDrawing">
      <xdr:col>10</xdr:col>
      <xdr:colOff>165100</xdr:colOff>
      <xdr:row>34</xdr:row>
      <xdr:rowOff>38735</xdr:rowOff>
    </xdr:to>
    <xdr:sp macro="" textlink="">
      <xdr:nvSpPr>
        <xdr:cNvPr id="86" name="楕円 85"/>
        <xdr:cNvSpPr/>
      </xdr:nvSpPr>
      <xdr:spPr>
        <a:xfrm>
          <a:off x="1968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55245</xdr:rowOff>
    </xdr:from>
    <xdr:ext cx="464820" cy="254000"/>
    <xdr:sp macro="" textlink="">
      <xdr:nvSpPr>
        <xdr:cNvPr id="87" name="テキスト ボックス 86"/>
        <xdr:cNvSpPr txBox="1"/>
      </xdr:nvSpPr>
      <xdr:spPr>
        <a:xfrm>
          <a:off x="1784350" y="55416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81915</xdr:rowOff>
    </xdr:from>
    <xdr:to xmlns:xdr="http://schemas.openxmlformats.org/drawingml/2006/spreadsheetDrawing">
      <xdr:col>6</xdr:col>
      <xdr:colOff>38100</xdr:colOff>
      <xdr:row>34</xdr:row>
      <xdr:rowOff>12065</xdr:rowOff>
    </xdr:to>
    <xdr:sp macro="" textlink="">
      <xdr:nvSpPr>
        <xdr:cNvPr id="88" name="楕円 87"/>
        <xdr:cNvSpPr/>
      </xdr:nvSpPr>
      <xdr:spPr>
        <a:xfrm>
          <a:off x="1079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29210</xdr:rowOff>
    </xdr:from>
    <xdr:ext cx="464820" cy="254000"/>
    <xdr:sp macro="" textlink="">
      <xdr:nvSpPr>
        <xdr:cNvPr id="89" name="テキスト ボックス 88"/>
        <xdr:cNvSpPr txBox="1"/>
      </xdr:nvSpPr>
      <xdr:spPr>
        <a:xfrm>
          <a:off x="895350" y="55156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101" name="テキスト ボックス 100"/>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3" name="テキスト ボックス 102"/>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5" name="テキスト ボックス 104"/>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7" name="テキスト ボックス 106"/>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59690</xdr:rowOff>
    </xdr:from>
    <xdr:to xmlns:xdr="http://schemas.openxmlformats.org/drawingml/2006/spreadsheetDrawing">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126365</xdr:rowOff>
    </xdr:from>
    <xdr:to xmlns:xdr="http://schemas.openxmlformats.org/drawingml/2006/spreadsheetDrawing">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6350</xdr:rowOff>
    </xdr:from>
    <xdr:ext cx="598805" cy="254000"/>
    <xdr:sp macro="" textlink="">
      <xdr:nvSpPr>
        <xdr:cNvPr id="114" name="総務費最大値テキスト"/>
        <xdr:cNvSpPr txBox="1"/>
      </xdr:nvSpPr>
      <xdr:spPr>
        <a:xfrm>
          <a:off x="4686300" y="8407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59690</xdr:rowOff>
    </xdr:from>
    <xdr:to xmlns:xdr="http://schemas.openxmlformats.org/drawingml/2006/spreadsheetDrawing">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20955</xdr:rowOff>
    </xdr:from>
    <xdr:to xmlns:xdr="http://schemas.openxmlformats.org/drawingml/2006/spreadsheetDrawing">
      <xdr:col>24</xdr:col>
      <xdr:colOff>63500</xdr:colOff>
      <xdr:row>56</xdr:row>
      <xdr:rowOff>104140</xdr:rowOff>
    </xdr:to>
    <xdr:cxnSp macro="">
      <xdr:nvCxnSpPr>
        <xdr:cNvPr id="116" name="直線コネクタ 115"/>
        <xdr:cNvCxnSpPr/>
      </xdr:nvCxnSpPr>
      <xdr:spPr>
        <a:xfrm flipV="1">
          <a:off x="3797300" y="96221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534670" cy="254000"/>
    <xdr:sp macro="" textlink="">
      <xdr:nvSpPr>
        <xdr:cNvPr id="117" name="総務費平均値テキスト"/>
        <xdr:cNvSpPr txBox="1"/>
      </xdr:nvSpPr>
      <xdr:spPr>
        <a:xfrm>
          <a:off x="4686300" y="95846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4445</xdr:rowOff>
    </xdr:from>
    <xdr:to xmlns:xdr="http://schemas.openxmlformats.org/drawingml/2006/spreadsheetDrawing">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36830</xdr:rowOff>
    </xdr:from>
    <xdr:to xmlns:xdr="http://schemas.openxmlformats.org/drawingml/2006/spreadsheetDrawing">
      <xdr:col>19</xdr:col>
      <xdr:colOff>177800</xdr:colOff>
      <xdr:row>56</xdr:row>
      <xdr:rowOff>104140</xdr:rowOff>
    </xdr:to>
    <xdr:cxnSp macro="">
      <xdr:nvCxnSpPr>
        <xdr:cNvPr id="119" name="直線コネクタ 118"/>
        <xdr:cNvCxnSpPr/>
      </xdr:nvCxnSpPr>
      <xdr:spPr>
        <a:xfrm>
          <a:off x="2908300" y="9295130"/>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21590</xdr:rowOff>
    </xdr:from>
    <xdr:to xmlns:xdr="http://schemas.openxmlformats.org/drawingml/2006/spreadsheetDrawing">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139700</xdr:rowOff>
    </xdr:from>
    <xdr:ext cx="529590" cy="259080"/>
    <xdr:sp macro="" textlink="">
      <xdr:nvSpPr>
        <xdr:cNvPr id="121" name="テキスト ボックス 120"/>
        <xdr:cNvSpPr txBox="1"/>
      </xdr:nvSpPr>
      <xdr:spPr>
        <a:xfrm>
          <a:off x="3529965" y="9398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36830</xdr:rowOff>
    </xdr:from>
    <xdr:to xmlns:xdr="http://schemas.openxmlformats.org/drawingml/2006/spreadsheetDrawing">
      <xdr:col>15</xdr:col>
      <xdr:colOff>50800</xdr:colOff>
      <xdr:row>57</xdr:row>
      <xdr:rowOff>78105</xdr:rowOff>
    </xdr:to>
    <xdr:cxnSp macro="">
      <xdr:nvCxnSpPr>
        <xdr:cNvPr id="122" name="直線コネクタ 121"/>
        <xdr:cNvCxnSpPr/>
      </xdr:nvCxnSpPr>
      <xdr:spPr>
        <a:xfrm flipV="1">
          <a:off x="2019300" y="929513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10795</xdr:rowOff>
    </xdr:from>
    <xdr:to xmlns:xdr="http://schemas.openxmlformats.org/drawingml/2006/spreadsheetDrawing">
      <xdr:col>15</xdr:col>
      <xdr:colOff>101600</xdr:colOff>
      <xdr:row>53</xdr:row>
      <xdr:rowOff>112395</xdr:rowOff>
    </xdr:to>
    <xdr:sp macro="" textlink="">
      <xdr:nvSpPr>
        <xdr:cNvPr id="123" name="フローチャート: 判断 122"/>
        <xdr:cNvSpPr/>
      </xdr:nvSpPr>
      <xdr:spPr>
        <a:xfrm>
          <a:off x="2857500" y="90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128905</xdr:rowOff>
    </xdr:from>
    <xdr:ext cx="593725" cy="259080"/>
    <xdr:sp macro="" textlink="">
      <xdr:nvSpPr>
        <xdr:cNvPr id="124" name="テキスト ボックス 123"/>
        <xdr:cNvSpPr txBox="1"/>
      </xdr:nvSpPr>
      <xdr:spPr>
        <a:xfrm>
          <a:off x="2608580" y="88728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69850</xdr:rowOff>
    </xdr:from>
    <xdr:to xmlns:xdr="http://schemas.openxmlformats.org/drawingml/2006/spreadsheetDrawing">
      <xdr:col>10</xdr:col>
      <xdr:colOff>114300</xdr:colOff>
      <xdr:row>57</xdr:row>
      <xdr:rowOff>78105</xdr:rowOff>
    </xdr:to>
    <xdr:cxnSp macro="">
      <xdr:nvCxnSpPr>
        <xdr:cNvPr id="125" name="直線コネクタ 124"/>
        <xdr:cNvCxnSpPr/>
      </xdr:nvCxnSpPr>
      <xdr:spPr>
        <a:xfrm>
          <a:off x="1130300" y="98425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40640</xdr:rowOff>
    </xdr:from>
    <xdr:to xmlns:xdr="http://schemas.openxmlformats.org/drawingml/2006/spreadsheetDrawing">
      <xdr:col>10</xdr:col>
      <xdr:colOff>165100</xdr:colOff>
      <xdr:row>56</xdr:row>
      <xdr:rowOff>141605</xdr:rowOff>
    </xdr:to>
    <xdr:sp macro="" textlink="">
      <xdr:nvSpPr>
        <xdr:cNvPr id="126" name="フローチャート: 判断 125"/>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158115</xdr:rowOff>
    </xdr:from>
    <xdr:ext cx="529590" cy="254000"/>
    <xdr:sp macro="" textlink="">
      <xdr:nvSpPr>
        <xdr:cNvPr id="127" name="テキスト ボックス 126"/>
        <xdr:cNvSpPr txBox="1"/>
      </xdr:nvSpPr>
      <xdr:spPr>
        <a:xfrm>
          <a:off x="1751965" y="94164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60960</xdr:rowOff>
    </xdr:from>
    <xdr:to xmlns:xdr="http://schemas.openxmlformats.org/drawingml/2006/spreadsheetDrawing">
      <xdr:col>6</xdr:col>
      <xdr:colOff>38100</xdr:colOff>
      <xdr:row>56</xdr:row>
      <xdr:rowOff>162560</xdr:rowOff>
    </xdr:to>
    <xdr:sp macro="" textlink="">
      <xdr:nvSpPr>
        <xdr:cNvPr id="128" name="フローチャート: 判断 127"/>
        <xdr:cNvSpPr/>
      </xdr:nvSpPr>
      <xdr:spPr>
        <a:xfrm>
          <a:off x="10795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7620</xdr:rowOff>
    </xdr:from>
    <xdr:ext cx="529590" cy="254000"/>
    <xdr:sp macro="" textlink="">
      <xdr:nvSpPr>
        <xdr:cNvPr id="129" name="テキスト ボックス 128"/>
        <xdr:cNvSpPr txBox="1"/>
      </xdr:nvSpPr>
      <xdr:spPr>
        <a:xfrm>
          <a:off x="862965" y="9437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141605</xdr:rowOff>
    </xdr:from>
    <xdr:to xmlns:xdr="http://schemas.openxmlformats.org/drawingml/2006/spreadsheetDrawing">
      <xdr:col>24</xdr:col>
      <xdr:colOff>114300</xdr:colOff>
      <xdr:row>56</xdr:row>
      <xdr:rowOff>71755</xdr:rowOff>
    </xdr:to>
    <xdr:sp macro="" textlink="">
      <xdr:nvSpPr>
        <xdr:cNvPr id="135" name="楕円 134"/>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164465</xdr:rowOff>
    </xdr:from>
    <xdr:ext cx="598805" cy="259080"/>
    <xdr:sp macro="" textlink="">
      <xdr:nvSpPr>
        <xdr:cNvPr id="136" name="総務費該当値テキスト"/>
        <xdr:cNvSpPr txBox="1"/>
      </xdr:nvSpPr>
      <xdr:spPr>
        <a:xfrm>
          <a:off x="4686300" y="9422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53340</xdr:rowOff>
    </xdr:from>
    <xdr:to xmlns:xdr="http://schemas.openxmlformats.org/drawingml/2006/spreadsheetDrawing">
      <xdr:col>20</xdr:col>
      <xdr:colOff>38100</xdr:colOff>
      <xdr:row>56</xdr:row>
      <xdr:rowOff>154940</xdr:rowOff>
    </xdr:to>
    <xdr:sp macro="" textlink="">
      <xdr:nvSpPr>
        <xdr:cNvPr id="137" name="楕円 136"/>
        <xdr:cNvSpPr/>
      </xdr:nvSpPr>
      <xdr:spPr>
        <a:xfrm>
          <a:off x="3746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146050</xdr:rowOff>
    </xdr:from>
    <xdr:ext cx="529590" cy="254000"/>
    <xdr:sp macro="" textlink="">
      <xdr:nvSpPr>
        <xdr:cNvPr id="138" name="テキスト ボックス 137"/>
        <xdr:cNvSpPr txBox="1"/>
      </xdr:nvSpPr>
      <xdr:spPr>
        <a:xfrm>
          <a:off x="3529965" y="9747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157480</xdr:rowOff>
    </xdr:from>
    <xdr:to xmlns:xdr="http://schemas.openxmlformats.org/drawingml/2006/spreadsheetDrawing">
      <xdr:col>15</xdr:col>
      <xdr:colOff>101600</xdr:colOff>
      <xdr:row>54</xdr:row>
      <xdr:rowOff>87630</xdr:rowOff>
    </xdr:to>
    <xdr:sp macro="" textlink="">
      <xdr:nvSpPr>
        <xdr:cNvPr id="139" name="楕円 138"/>
        <xdr:cNvSpPr/>
      </xdr:nvSpPr>
      <xdr:spPr>
        <a:xfrm>
          <a:off x="2857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78740</xdr:rowOff>
    </xdr:from>
    <xdr:ext cx="593725" cy="259080"/>
    <xdr:sp macro="" textlink="">
      <xdr:nvSpPr>
        <xdr:cNvPr id="140" name="テキスト ボックス 139"/>
        <xdr:cNvSpPr txBox="1"/>
      </xdr:nvSpPr>
      <xdr:spPr>
        <a:xfrm>
          <a:off x="2608580" y="9337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27305</xdr:rowOff>
    </xdr:from>
    <xdr:to xmlns:xdr="http://schemas.openxmlformats.org/drawingml/2006/spreadsheetDrawing">
      <xdr:col>10</xdr:col>
      <xdr:colOff>165100</xdr:colOff>
      <xdr:row>57</xdr:row>
      <xdr:rowOff>128905</xdr:rowOff>
    </xdr:to>
    <xdr:sp macro="" textlink="">
      <xdr:nvSpPr>
        <xdr:cNvPr id="141" name="楕円 140"/>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120650</xdr:rowOff>
    </xdr:from>
    <xdr:ext cx="529590" cy="254000"/>
    <xdr:sp macro="" textlink="">
      <xdr:nvSpPr>
        <xdr:cNvPr id="142" name="テキスト ボックス 141"/>
        <xdr:cNvSpPr txBox="1"/>
      </xdr:nvSpPr>
      <xdr:spPr>
        <a:xfrm>
          <a:off x="175196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19050</xdr:rowOff>
    </xdr:from>
    <xdr:to xmlns:xdr="http://schemas.openxmlformats.org/drawingml/2006/spreadsheetDrawing">
      <xdr:col>6</xdr:col>
      <xdr:colOff>38100</xdr:colOff>
      <xdr:row>57</xdr:row>
      <xdr:rowOff>120650</xdr:rowOff>
    </xdr:to>
    <xdr:sp macro="" textlink="">
      <xdr:nvSpPr>
        <xdr:cNvPr id="143" name="楕円 142"/>
        <xdr:cNvSpPr/>
      </xdr:nvSpPr>
      <xdr:spPr>
        <a:xfrm>
          <a:off x="1079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111760</xdr:rowOff>
    </xdr:from>
    <xdr:ext cx="529590" cy="254000"/>
    <xdr:sp macro="" textlink="">
      <xdr:nvSpPr>
        <xdr:cNvPr id="144" name="テキスト ボックス 143"/>
        <xdr:cNvSpPr txBox="1"/>
      </xdr:nvSpPr>
      <xdr:spPr>
        <a:xfrm>
          <a:off x="862965" y="9884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000"/>
    <xdr:sp macro="" textlink="">
      <xdr:nvSpPr>
        <xdr:cNvPr id="155" name="テキスト ボックス 154"/>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0550" cy="259080"/>
    <xdr:sp macro="" textlink="">
      <xdr:nvSpPr>
        <xdr:cNvPr id="157" name="テキスト ボックス 156"/>
        <xdr:cNvSpPr txBox="1"/>
      </xdr:nvSpPr>
      <xdr:spPr>
        <a:xfrm>
          <a:off x="166370" y="135013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0550" cy="254000"/>
    <xdr:sp macro="" textlink="">
      <xdr:nvSpPr>
        <xdr:cNvPr id="159" name="テキスト ボックス 158"/>
        <xdr:cNvSpPr txBox="1"/>
      </xdr:nvSpPr>
      <xdr:spPr>
        <a:xfrm>
          <a:off x="166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0550" cy="259080"/>
    <xdr:sp macro="" textlink="">
      <xdr:nvSpPr>
        <xdr:cNvPr id="161" name="テキスト ボックス 160"/>
        <xdr:cNvSpPr txBox="1"/>
      </xdr:nvSpPr>
      <xdr:spPr>
        <a:xfrm>
          <a:off x="166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0550" cy="254000"/>
    <xdr:sp macro="" textlink="">
      <xdr:nvSpPr>
        <xdr:cNvPr id="163" name="テキスト ボックス 162"/>
        <xdr:cNvSpPr txBox="1"/>
      </xdr:nvSpPr>
      <xdr:spPr>
        <a:xfrm>
          <a:off x="166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0550" cy="258445"/>
    <xdr:sp macro="" textlink="">
      <xdr:nvSpPr>
        <xdr:cNvPr id="165" name="テキスト ボックス 164"/>
        <xdr:cNvSpPr txBox="1"/>
      </xdr:nvSpPr>
      <xdr:spPr>
        <a:xfrm>
          <a:off x="166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0550" cy="259080"/>
    <xdr:sp macro="" textlink="">
      <xdr:nvSpPr>
        <xdr:cNvPr id="167" name="テキスト ボックス 166"/>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91440</xdr:rowOff>
    </xdr:from>
    <xdr:to xmlns:xdr="http://schemas.openxmlformats.org/drawingml/2006/spreadsheetDrawing">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146685</xdr:rowOff>
    </xdr:from>
    <xdr:ext cx="598805" cy="254000"/>
    <xdr:sp macro="" textlink="">
      <xdr:nvSpPr>
        <xdr:cNvPr id="172" name="民生費最小値テキスト"/>
        <xdr:cNvSpPr txBox="1"/>
      </xdr:nvSpPr>
      <xdr:spPr>
        <a:xfrm>
          <a:off x="4686300" y="135197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143510</xdr:rowOff>
    </xdr:from>
    <xdr:to xmlns:xdr="http://schemas.openxmlformats.org/drawingml/2006/spreadsheetDrawing">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91440</xdr:rowOff>
    </xdr:from>
    <xdr:to xmlns:xdr="http://schemas.openxmlformats.org/drawingml/2006/spreadsheetDrawing">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167640</xdr:rowOff>
    </xdr:from>
    <xdr:to xmlns:xdr="http://schemas.openxmlformats.org/drawingml/2006/spreadsheetDrawing">
      <xdr:col>24</xdr:col>
      <xdr:colOff>63500</xdr:colOff>
      <xdr:row>78</xdr:row>
      <xdr:rowOff>24765</xdr:rowOff>
    </xdr:to>
    <xdr:cxnSp macro="">
      <xdr:nvCxnSpPr>
        <xdr:cNvPr id="176" name="直線コネクタ 175"/>
        <xdr:cNvCxnSpPr/>
      </xdr:nvCxnSpPr>
      <xdr:spPr>
        <a:xfrm>
          <a:off x="3797300" y="133692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14605</xdr:rowOff>
    </xdr:from>
    <xdr:ext cx="598805" cy="259080"/>
    <xdr:sp macro="" textlink="">
      <xdr:nvSpPr>
        <xdr:cNvPr id="177" name="民生費平均値テキスト"/>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163195</xdr:rowOff>
    </xdr:from>
    <xdr:to xmlns:xdr="http://schemas.openxmlformats.org/drawingml/2006/spreadsheetDrawing">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167640</xdr:rowOff>
    </xdr:from>
    <xdr:to xmlns:xdr="http://schemas.openxmlformats.org/drawingml/2006/spreadsheetDrawing">
      <xdr:col>19</xdr:col>
      <xdr:colOff>177800</xdr:colOff>
      <xdr:row>79</xdr:row>
      <xdr:rowOff>29210</xdr:rowOff>
    </xdr:to>
    <xdr:cxnSp macro="">
      <xdr:nvCxnSpPr>
        <xdr:cNvPr id="179" name="直線コネクタ 178"/>
        <xdr:cNvCxnSpPr/>
      </xdr:nvCxnSpPr>
      <xdr:spPr>
        <a:xfrm flipV="1">
          <a:off x="2908300" y="1336929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60960</xdr:rowOff>
    </xdr:from>
    <xdr:to xmlns:xdr="http://schemas.openxmlformats.org/drawingml/2006/spreadsheetDrawing">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7620</xdr:rowOff>
    </xdr:from>
    <xdr:ext cx="593725" cy="254000"/>
    <xdr:sp macro="" textlink="">
      <xdr:nvSpPr>
        <xdr:cNvPr id="181" name="テキスト ボックス 180"/>
        <xdr:cNvSpPr txBox="1"/>
      </xdr:nvSpPr>
      <xdr:spPr>
        <a:xfrm>
          <a:off x="3497580" y="126949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29210</xdr:rowOff>
    </xdr:from>
    <xdr:to xmlns:xdr="http://schemas.openxmlformats.org/drawingml/2006/spreadsheetDrawing">
      <xdr:col>15</xdr:col>
      <xdr:colOff>50800</xdr:colOff>
      <xdr:row>79</xdr:row>
      <xdr:rowOff>87630</xdr:rowOff>
    </xdr:to>
    <xdr:cxnSp macro="">
      <xdr:nvCxnSpPr>
        <xdr:cNvPr id="182" name="直線コネクタ 181"/>
        <xdr:cNvCxnSpPr/>
      </xdr:nvCxnSpPr>
      <xdr:spPr>
        <a:xfrm flipV="1">
          <a:off x="2019300" y="135737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73</xdr:row>
      <xdr:rowOff>170815</xdr:rowOff>
    </xdr:from>
    <xdr:to xmlns:xdr="http://schemas.openxmlformats.org/drawingml/2006/spreadsheetDrawing">
      <xdr:col>15</xdr:col>
      <xdr:colOff>101600</xdr:colOff>
      <xdr:row>74</xdr:row>
      <xdr:rowOff>100965</xdr:rowOff>
    </xdr:to>
    <xdr:sp macro="" textlink="">
      <xdr:nvSpPr>
        <xdr:cNvPr id="183" name="フローチャート: 判断 182"/>
        <xdr:cNvSpPr/>
      </xdr:nvSpPr>
      <xdr:spPr>
        <a:xfrm>
          <a:off x="2857500" y="1268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117475</xdr:rowOff>
    </xdr:from>
    <xdr:ext cx="593725" cy="259080"/>
    <xdr:sp macro="" textlink="">
      <xdr:nvSpPr>
        <xdr:cNvPr id="184" name="テキスト ボックス 183"/>
        <xdr:cNvSpPr txBox="1"/>
      </xdr:nvSpPr>
      <xdr:spPr>
        <a:xfrm>
          <a:off x="2608580" y="124618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87630</xdr:rowOff>
    </xdr:from>
    <xdr:to xmlns:xdr="http://schemas.openxmlformats.org/drawingml/2006/spreadsheetDrawing">
      <xdr:col>10</xdr:col>
      <xdr:colOff>114300</xdr:colOff>
      <xdr:row>79</xdr:row>
      <xdr:rowOff>116205</xdr:rowOff>
    </xdr:to>
    <xdr:cxnSp macro="">
      <xdr:nvCxnSpPr>
        <xdr:cNvPr id="185" name="直線コネクタ 184"/>
        <xdr:cNvCxnSpPr/>
      </xdr:nvCxnSpPr>
      <xdr:spPr>
        <a:xfrm flipV="1">
          <a:off x="1130300" y="136321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50165</xdr:rowOff>
    </xdr:from>
    <xdr:to xmlns:xdr="http://schemas.openxmlformats.org/drawingml/2006/spreadsheetDrawing">
      <xdr:col>10</xdr:col>
      <xdr:colOff>165100</xdr:colOff>
      <xdr:row>74</xdr:row>
      <xdr:rowOff>151765</xdr:rowOff>
    </xdr:to>
    <xdr:sp macro="" textlink="">
      <xdr:nvSpPr>
        <xdr:cNvPr id="186" name="フローチャート: 判断 185"/>
        <xdr:cNvSpPr/>
      </xdr:nvSpPr>
      <xdr:spPr>
        <a:xfrm>
          <a:off x="1968500" y="1273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168275</xdr:rowOff>
    </xdr:from>
    <xdr:ext cx="593725" cy="254000"/>
    <xdr:sp macro="" textlink="">
      <xdr:nvSpPr>
        <xdr:cNvPr id="187" name="テキスト ボックス 186"/>
        <xdr:cNvSpPr txBox="1"/>
      </xdr:nvSpPr>
      <xdr:spPr>
        <a:xfrm>
          <a:off x="1719580" y="125126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132715</xdr:rowOff>
    </xdr:from>
    <xdr:to xmlns:xdr="http://schemas.openxmlformats.org/drawingml/2006/spreadsheetDrawing">
      <xdr:col>6</xdr:col>
      <xdr:colOff>38100</xdr:colOff>
      <xdr:row>75</xdr:row>
      <xdr:rowOff>63500</xdr:rowOff>
    </xdr:to>
    <xdr:sp macro="" textlink="">
      <xdr:nvSpPr>
        <xdr:cNvPr id="188" name="フローチャート: 判断 187"/>
        <xdr:cNvSpPr/>
      </xdr:nvSpPr>
      <xdr:spPr>
        <a:xfrm>
          <a:off x="10795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79375</xdr:rowOff>
    </xdr:from>
    <xdr:ext cx="593725" cy="258445"/>
    <xdr:sp macro="" textlink="">
      <xdr:nvSpPr>
        <xdr:cNvPr id="189" name="テキスト ボックス 188"/>
        <xdr:cNvSpPr txBox="1"/>
      </xdr:nvSpPr>
      <xdr:spPr>
        <a:xfrm>
          <a:off x="830580" y="125952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145415</xdr:rowOff>
    </xdr:from>
    <xdr:to xmlns:xdr="http://schemas.openxmlformats.org/drawingml/2006/spreadsheetDrawing">
      <xdr:col>24</xdr:col>
      <xdr:colOff>114300</xdr:colOff>
      <xdr:row>78</xdr:row>
      <xdr:rowOff>75565</xdr:rowOff>
    </xdr:to>
    <xdr:sp macro="" textlink="">
      <xdr:nvSpPr>
        <xdr:cNvPr id="195" name="楕円 194"/>
        <xdr:cNvSpPr/>
      </xdr:nvSpPr>
      <xdr:spPr>
        <a:xfrm>
          <a:off x="4584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60325</xdr:rowOff>
    </xdr:from>
    <xdr:ext cx="598805" cy="259080"/>
    <xdr:sp macro="" textlink="">
      <xdr:nvSpPr>
        <xdr:cNvPr id="196" name="民生費該当値テキスト"/>
        <xdr:cNvSpPr txBox="1"/>
      </xdr:nvSpPr>
      <xdr:spPr>
        <a:xfrm>
          <a:off x="4686300" y="13261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116840</xdr:rowOff>
    </xdr:from>
    <xdr:to xmlns:xdr="http://schemas.openxmlformats.org/drawingml/2006/spreadsheetDrawing">
      <xdr:col>20</xdr:col>
      <xdr:colOff>38100</xdr:colOff>
      <xdr:row>78</xdr:row>
      <xdr:rowOff>46990</xdr:rowOff>
    </xdr:to>
    <xdr:sp macro="" textlink="">
      <xdr:nvSpPr>
        <xdr:cNvPr id="197" name="楕円 196"/>
        <xdr:cNvSpPr/>
      </xdr:nvSpPr>
      <xdr:spPr>
        <a:xfrm>
          <a:off x="3746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38100</xdr:rowOff>
    </xdr:from>
    <xdr:ext cx="593725" cy="259080"/>
    <xdr:sp macro="" textlink="">
      <xdr:nvSpPr>
        <xdr:cNvPr id="198" name="テキスト ボックス 197"/>
        <xdr:cNvSpPr txBox="1"/>
      </xdr:nvSpPr>
      <xdr:spPr>
        <a:xfrm>
          <a:off x="3497580" y="13411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149225</xdr:rowOff>
    </xdr:from>
    <xdr:to xmlns:xdr="http://schemas.openxmlformats.org/drawingml/2006/spreadsheetDrawing">
      <xdr:col>15</xdr:col>
      <xdr:colOff>101600</xdr:colOff>
      <xdr:row>79</xdr:row>
      <xdr:rowOff>79375</xdr:rowOff>
    </xdr:to>
    <xdr:sp macro="" textlink="">
      <xdr:nvSpPr>
        <xdr:cNvPr id="199" name="楕円 198"/>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70485</xdr:rowOff>
    </xdr:from>
    <xdr:ext cx="593725" cy="259080"/>
    <xdr:sp macro="" textlink="">
      <xdr:nvSpPr>
        <xdr:cNvPr id="200" name="テキスト ボックス 199"/>
        <xdr:cNvSpPr txBox="1"/>
      </xdr:nvSpPr>
      <xdr:spPr>
        <a:xfrm>
          <a:off x="2608580" y="136150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36830</xdr:rowOff>
    </xdr:from>
    <xdr:to xmlns:xdr="http://schemas.openxmlformats.org/drawingml/2006/spreadsheetDrawing">
      <xdr:col>10</xdr:col>
      <xdr:colOff>165100</xdr:colOff>
      <xdr:row>79</xdr:row>
      <xdr:rowOff>138430</xdr:rowOff>
    </xdr:to>
    <xdr:sp macro="" textlink="">
      <xdr:nvSpPr>
        <xdr:cNvPr id="201" name="楕円 200"/>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129540</xdr:rowOff>
    </xdr:from>
    <xdr:ext cx="593725" cy="259080"/>
    <xdr:sp macro="" textlink="">
      <xdr:nvSpPr>
        <xdr:cNvPr id="202" name="テキスト ボックス 201"/>
        <xdr:cNvSpPr txBox="1"/>
      </xdr:nvSpPr>
      <xdr:spPr>
        <a:xfrm>
          <a:off x="1719580" y="13674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65405</xdr:rowOff>
    </xdr:from>
    <xdr:to xmlns:xdr="http://schemas.openxmlformats.org/drawingml/2006/spreadsheetDrawing">
      <xdr:col>6</xdr:col>
      <xdr:colOff>38100</xdr:colOff>
      <xdr:row>79</xdr:row>
      <xdr:rowOff>167005</xdr:rowOff>
    </xdr:to>
    <xdr:sp macro="" textlink="">
      <xdr:nvSpPr>
        <xdr:cNvPr id="203" name="楕円 202"/>
        <xdr:cNvSpPr/>
      </xdr:nvSpPr>
      <xdr:spPr>
        <a:xfrm>
          <a:off x="1079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158115</xdr:rowOff>
    </xdr:from>
    <xdr:ext cx="593725" cy="254000"/>
    <xdr:sp macro="" textlink="">
      <xdr:nvSpPr>
        <xdr:cNvPr id="204" name="テキスト ボックス 203"/>
        <xdr:cNvSpPr txBox="1"/>
      </xdr:nvSpPr>
      <xdr:spPr>
        <a:xfrm>
          <a:off x="830580" y="137026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15" name="テキスト ボックス 214"/>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9" name="テキスト ボックス 218"/>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23" name="テキスト ボックス 222"/>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5" name="テキスト ボックス 224"/>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7" name="テキスト ボックス 226"/>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9" name="テキスト ボックス 228"/>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97790</xdr:rowOff>
    </xdr:from>
    <xdr:ext cx="534670" cy="254000"/>
    <xdr:sp macro="" textlink="">
      <xdr:nvSpPr>
        <xdr:cNvPr id="232" name="衛生費最小値テキスト"/>
        <xdr:cNvSpPr txBox="1"/>
      </xdr:nvSpPr>
      <xdr:spPr>
        <a:xfrm>
          <a:off x="4686300" y="170713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93980</xdr:rowOff>
    </xdr:from>
    <xdr:to xmlns:xdr="http://schemas.openxmlformats.org/drawingml/2006/spreadsheetDrawing">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63500</xdr:rowOff>
    </xdr:from>
    <xdr:to xmlns:xdr="http://schemas.openxmlformats.org/drawingml/2006/spreadsheetDrawing">
      <xdr:col>24</xdr:col>
      <xdr:colOff>63500</xdr:colOff>
      <xdr:row>96</xdr:row>
      <xdr:rowOff>104140</xdr:rowOff>
    </xdr:to>
    <xdr:cxnSp macro="">
      <xdr:nvCxnSpPr>
        <xdr:cNvPr id="236" name="直線コネクタ 235"/>
        <xdr:cNvCxnSpPr/>
      </xdr:nvCxnSpPr>
      <xdr:spPr>
        <a:xfrm>
          <a:off x="3797300" y="165227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66675</xdr:rowOff>
    </xdr:from>
    <xdr:ext cx="534670" cy="254000"/>
    <xdr:sp macro="" textlink="">
      <xdr:nvSpPr>
        <xdr:cNvPr id="237" name="衛生費平均値テキスト"/>
        <xdr:cNvSpPr txBox="1"/>
      </xdr:nvSpPr>
      <xdr:spPr>
        <a:xfrm>
          <a:off x="4686300" y="16697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88265</xdr:rowOff>
    </xdr:from>
    <xdr:to xmlns:xdr="http://schemas.openxmlformats.org/drawingml/2006/spreadsheetDrawing">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63500</xdr:rowOff>
    </xdr:from>
    <xdr:to xmlns:xdr="http://schemas.openxmlformats.org/drawingml/2006/spreadsheetDrawing">
      <xdr:col>19</xdr:col>
      <xdr:colOff>177800</xdr:colOff>
      <xdr:row>96</xdr:row>
      <xdr:rowOff>168910</xdr:rowOff>
    </xdr:to>
    <xdr:cxnSp macro="">
      <xdr:nvCxnSpPr>
        <xdr:cNvPr id="239" name="直線コネクタ 238"/>
        <xdr:cNvCxnSpPr/>
      </xdr:nvCxnSpPr>
      <xdr:spPr>
        <a:xfrm flipV="1">
          <a:off x="2908300" y="1652270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109220</xdr:rowOff>
    </xdr:from>
    <xdr:to xmlns:xdr="http://schemas.openxmlformats.org/drawingml/2006/spreadsheetDrawing">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30480</xdr:rowOff>
    </xdr:from>
    <xdr:ext cx="529590" cy="254000"/>
    <xdr:sp macro="" textlink="">
      <xdr:nvSpPr>
        <xdr:cNvPr id="241" name="テキスト ボックス 240"/>
        <xdr:cNvSpPr txBox="1"/>
      </xdr:nvSpPr>
      <xdr:spPr>
        <a:xfrm>
          <a:off x="3529965" y="16832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168910</xdr:rowOff>
    </xdr:from>
    <xdr:to xmlns:xdr="http://schemas.openxmlformats.org/drawingml/2006/spreadsheetDrawing">
      <xdr:col>15</xdr:col>
      <xdr:colOff>50800</xdr:colOff>
      <xdr:row>97</xdr:row>
      <xdr:rowOff>66675</xdr:rowOff>
    </xdr:to>
    <xdr:cxnSp macro="">
      <xdr:nvCxnSpPr>
        <xdr:cNvPr id="242" name="直線コネクタ 241"/>
        <xdr:cNvCxnSpPr/>
      </xdr:nvCxnSpPr>
      <xdr:spPr>
        <a:xfrm flipV="1">
          <a:off x="2019300" y="166281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32385</xdr:rowOff>
    </xdr:from>
    <xdr:to xmlns:xdr="http://schemas.openxmlformats.org/drawingml/2006/spreadsheetDrawing">
      <xdr:col>15</xdr:col>
      <xdr:colOff>101600</xdr:colOff>
      <xdr:row>97</xdr:row>
      <xdr:rowOff>133985</xdr:rowOff>
    </xdr:to>
    <xdr:sp macro="" textlink="">
      <xdr:nvSpPr>
        <xdr:cNvPr id="243" name="フローチャート: 判断 242"/>
        <xdr:cNvSpPr/>
      </xdr:nvSpPr>
      <xdr:spPr>
        <a:xfrm>
          <a:off x="2857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125095</xdr:rowOff>
    </xdr:from>
    <xdr:ext cx="529590" cy="258445"/>
    <xdr:sp macro="" textlink="">
      <xdr:nvSpPr>
        <xdr:cNvPr id="244" name="テキスト ボックス 243"/>
        <xdr:cNvSpPr txBox="1"/>
      </xdr:nvSpPr>
      <xdr:spPr>
        <a:xfrm>
          <a:off x="2640965" y="167557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66675</xdr:rowOff>
    </xdr:from>
    <xdr:to xmlns:xdr="http://schemas.openxmlformats.org/drawingml/2006/spreadsheetDrawing">
      <xdr:col>10</xdr:col>
      <xdr:colOff>114300</xdr:colOff>
      <xdr:row>97</xdr:row>
      <xdr:rowOff>98425</xdr:rowOff>
    </xdr:to>
    <xdr:cxnSp macro="">
      <xdr:nvCxnSpPr>
        <xdr:cNvPr id="245" name="直線コネクタ 244"/>
        <xdr:cNvCxnSpPr/>
      </xdr:nvCxnSpPr>
      <xdr:spPr>
        <a:xfrm flipV="1">
          <a:off x="1130300" y="166973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119380</xdr:rowOff>
    </xdr:from>
    <xdr:to xmlns:xdr="http://schemas.openxmlformats.org/drawingml/2006/spreadsheetDrawing">
      <xdr:col>10</xdr:col>
      <xdr:colOff>165100</xdr:colOff>
      <xdr:row>98</xdr:row>
      <xdr:rowOff>49530</xdr:rowOff>
    </xdr:to>
    <xdr:sp macro="" textlink="">
      <xdr:nvSpPr>
        <xdr:cNvPr id="246" name="フローチャート: 判断 245"/>
        <xdr:cNvSpPr/>
      </xdr:nvSpPr>
      <xdr:spPr>
        <a:xfrm>
          <a:off x="1968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40640</xdr:rowOff>
    </xdr:from>
    <xdr:ext cx="529590" cy="254000"/>
    <xdr:sp macro="" textlink="">
      <xdr:nvSpPr>
        <xdr:cNvPr id="247" name="テキスト ボックス 246"/>
        <xdr:cNvSpPr txBox="1"/>
      </xdr:nvSpPr>
      <xdr:spPr>
        <a:xfrm>
          <a:off x="1751965" y="168427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161290</xdr:rowOff>
    </xdr:from>
    <xdr:to xmlns:xdr="http://schemas.openxmlformats.org/drawingml/2006/spreadsheetDrawing">
      <xdr:col>6</xdr:col>
      <xdr:colOff>38100</xdr:colOff>
      <xdr:row>98</xdr:row>
      <xdr:rowOff>91440</xdr:rowOff>
    </xdr:to>
    <xdr:sp macro="" textlink="">
      <xdr:nvSpPr>
        <xdr:cNvPr id="248" name="フローチャート: 判断 247"/>
        <xdr:cNvSpPr/>
      </xdr:nvSpPr>
      <xdr:spPr>
        <a:xfrm>
          <a:off x="1079500" y="1679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82550</xdr:rowOff>
    </xdr:from>
    <xdr:ext cx="529590" cy="259080"/>
    <xdr:sp macro="" textlink="">
      <xdr:nvSpPr>
        <xdr:cNvPr id="249" name="テキスト ボックス 248"/>
        <xdr:cNvSpPr txBox="1"/>
      </xdr:nvSpPr>
      <xdr:spPr>
        <a:xfrm>
          <a:off x="862965" y="16884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53340</xdr:rowOff>
    </xdr:from>
    <xdr:to xmlns:xdr="http://schemas.openxmlformats.org/drawingml/2006/spreadsheetDrawing">
      <xdr:col>24</xdr:col>
      <xdr:colOff>114300</xdr:colOff>
      <xdr:row>96</xdr:row>
      <xdr:rowOff>154940</xdr:rowOff>
    </xdr:to>
    <xdr:sp macro="" textlink="">
      <xdr:nvSpPr>
        <xdr:cNvPr id="255" name="楕円 254"/>
        <xdr:cNvSpPr/>
      </xdr:nvSpPr>
      <xdr:spPr>
        <a:xfrm>
          <a:off x="45847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76200</xdr:rowOff>
    </xdr:from>
    <xdr:ext cx="534670" cy="254000"/>
    <xdr:sp macro="" textlink="">
      <xdr:nvSpPr>
        <xdr:cNvPr id="256" name="衛生費該当値テキスト"/>
        <xdr:cNvSpPr txBox="1"/>
      </xdr:nvSpPr>
      <xdr:spPr>
        <a:xfrm>
          <a:off x="4686300" y="163639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12700</xdr:rowOff>
    </xdr:from>
    <xdr:to xmlns:xdr="http://schemas.openxmlformats.org/drawingml/2006/spreadsheetDrawing">
      <xdr:col>20</xdr:col>
      <xdr:colOff>38100</xdr:colOff>
      <xdr:row>96</xdr:row>
      <xdr:rowOff>114300</xdr:rowOff>
    </xdr:to>
    <xdr:sp macro="" textlink="">
      <xdr:nvSpPr>
        <xdr:cNvPr id="257" name="楕円 256"/>
        <xdr:cNvSpPr/>
      </xdr:nvSpPr>
      <xdr:spPr>
        <a:xfrm>
          <a:off x="3746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130810</xdr:rowOff>
    </xdr:from>
    <xdr:ext cx="529590" cy="259080"/>
    <xdr:sp macro="" textlink="">
      <xdr:nvSpPr>
        <xdr:cNvPr id="258" name="テキスト ボックス 257"/>
        <xdr:cNvSpPr txBox="1"/>
      </xdr:nvSpPr>
      <xdr:spPr>
        <a:xfrm>
          <a:off x="3529965" y="1624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118110</xdr:rowOff>
    </xdr:from>
    <xdr:to xmlns:xdr="http://schemas.openxmlformats.org/drawingml/2006/spreadsheetDrawing">
      <xdr:col>15</xdr:col>
      <xdr:colOff>101600</xdr:colOff>
      <xdr:row>97</xdr:row>
      <xdr:rowOff>48260</xdr:rowOff>
    </xdr:to>
    <xdr:sp macro="" textlink="">
      <xdr:nvSpPr>
        <xdr:cNvPr id="259" name="楕円 258"/>
        <xdr:cNvSpPr/>
      </xdr:nvSpPr>
      <xdr:spPr>
        <a:xfrm>
          <a:off x="2857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64770</xdr:rowOff>
    </xdr:from>
    <xdr:ext cx="529590" cy="254000"/>
    <xdr:sp macro="" textlink="">
      <xdr:nvSpPr>
        <xdr:cNvPr id="260" name="テキスト ボックス 259"/>
        <xdr:cNvSpPr txBox="1"/>
      </xdr:nvSpPr>
      <xdr:spPr>
        <a:xfrm>
          <a:off x="2640965" y="16352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15875</xdr:rowOff>
    </xdr:from>
    <xdr:to xmlns:xdr="http://schemas.openxmlformats.org/drawingml/2006/spreadsheetDrawing">
      <xdr:col>10</xdr:col>
      <xdr:colOff>165100</xdr:colOff>
      <xdr:row>97</xdr:row>
      <xdr:rowOff>117475</xdr:rowOff>
    </xdr:to>
    <xdr:sp macro="" textlink="">
      <xdr:nvSpPr>
        <xdr:cNvPr id="261" name="楕円 260"/>
        <xdr:cNvSpPr/>
      </xdr:nvSpPr>
      <xdr:spPr>
        <a:xfrm>
          <a:off x="196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133985</xdr:rowOff>
    </xdr:from>
    <xdr:ext cx="529590" cy="254000"/>
    <xdr:sp macro="" textlink="">
      <xdr:nvSpPr>
        <xdr:cNvPr id="262" name="テキスト ボックス 261"/>
        <xdr:cNvSpPr txBox="1"/>
      </xdr:nvSpPr>
      <xdr:spPr>
        <a:xfrm>
          <a:off x="1751965" y="1642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47625</xdr:rowOff>
    </xdr:from>
    <xdr:to xmlns:xdr="http://schemas.openxmlformats.org/drawingml/2006/spreadsheetDrawing">
      <xdr:col>6</xdr:col>
      <xdr:colOff>38100</xdr:colOff>
      <xdr:row>97</xdr:row>
      <xdr:rowOff>149225</xdr:rowOff>
    </xdr:to>
    <xdr:sp macro="" textlink="">
      <xdr:nvSpPr>
        <xdr:cNvPr id="263" name="楕円 262"/>
        <xdr:cNvSpPr/>
      </xdr:nvSpPr>
      <xdr:spPr>
        <a:xfrm>
          <a:off x="1079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166370</xdr:rowOff>
    </xdr:from>
    <xdr:ext cx="529590" cy="254000"/>
    <xdr:sp macro="" textlink="">
      <xdr:nvSpPr>
        <xdr:cNvPr id="264" name="テキスト ボックス 263"/>
        <xdr:cNvSpPr txBox="1"/>
      </xdr:nvSpPr>
      <xdr:spPr>
        <a:xfrm>
          <a:off x="862965" y="16454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3" name="テキスト ボックス 272"/>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6" name="テキスト ボックス 275"/>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2280" cy="254000"/>
    <xdr:sp macro="" textlink="">
      <xdr:nvSpPr>
        <xdr:cNvPr id="278" name="テキスト ボックス 277"/>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2280" cy="259080"/>
    <xdr:sp macro="" textlink="">
      <xdr:nvSpPr>
        <xdr:cNvPr id="280" name="テキスト ボックス 279"/>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2280" cy="254000"/>
    <xdr:sp macro="" textlink="">
      <xdr:nvSpPr>
        <xdr:cNvPr id="282" name="テキスト ボックス 281"/>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2280" cy="258445"/>
    <xdr:sp macro="" textlink="">
      <xdr:nvSpPr>
        <xdr:cNvPr id="284" name="テキスト ボックス 283"/>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2280" cy="259080"/>
    <xdr:sp macro="" textlink="">
      <xdr:nvSpPr>
        <xdr:cNvPr id="286" name="テキスト ボックス 285"/>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88" name="テキスト ボックス 287"/>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72390</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19050</xdr:rowOff>
    </xdr:from>
    <xdr:ext cx="469900" cy="254000"/>
    <xdr:sp macro="" textlink="">
      <xdr:nvSpPr>
        <xdr:cNvPr id="293" name="労働費最大値テキスト"/>
        <xdr:cNvSpPr txBox="1"/>
      </xdr:nvSpPr>
      <xdr:spPr>
        <a:xfrm>
          <a:off x="10528300" y="49911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72390</xdr:rowOff>
    </xdr:from>
    <xdr:to xmlns:xdr="http://schemas.openxmlformats.org/drawingml/2006/spreadsheetDrawing">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23495</xdr:rowOff>
    </xdr:from>
    <xdr:to xmlns:xdr="http://schemas.openxmlformats.org/drawingml/2006/spreadsheetDrawing">
      <xdr:col>55</xdr:col>
      <xdr:colOff>0</xdr:colOff>
      <xdr:row>39</xdr:row>
      <xdr:rowOff>26035</xdr:rowOff>
    </xdr:to>
    <xdr:cxnSp macro="">
      <xdr:nvCxnSpPr>
        <xdr:cNvPr id="295" name="直線コネクタ 294"/>
        <xdr:cNvCxnSpPr/>
      </xdr:nvCxnSpPr>
      <xdr:spPr>
        <a:xfrm flipV="1">
          <a:off x="9639300" y="67100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118110</xdr:rowOff>
    </xdr:from>
    <xdr:ext cx="378460" cy="259080"/>
    <xdr:sp macro="" textlink="">
      <xdr:nvSpPr>
        <xdr:cNvPr id="296" name="労働費平均値テキスト"/>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95250</xdr:rowOff>
    </xdr:from>
    <xdr:to xmlns:xdr="http://schemas.openxmlformats.org/drawingml/2006/spreadsheetDrawing">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26035</xdr:rowOff>
    </xdr:from>
    <xdr:to xmlns:xdr="http://schemas.openxmlformats.org/drawingml/2006/spreadsheetDrawing">
      <xdr:col>50</xdr:col>
      <xdr:colOff>114300</xdr:colOff>
      <xdr:row>39</xdr:row>
      <xdr:rowOff>29845</xdr:rowOff>
    </xdr:to>
    <xdr:cxnSp macro="">
      <xdr:nvCxnSpPr>
        <xdr:cNvPr id="298" name="直線コネクタ 297"/>
        <xdr:cNvCxnSpPr/>
      </xdr:nvCxnSpPr>
      <xdr:spPr>
        <a:xfrm flipV="1">
          <a:off x="8750300" y="6712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70485</xdr:rowOff>
    </xdr:from>
    <xdr:to xmlns:xdr="http://schemas.openxmlformats.org/drawingml/2006/spreadsheetDrawing">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17780</xdr:rowOff>
    </xdr:from>
    <xdr:ext cx="378460" cy="254000"/>
    <xdr:sp macro="" textlink="">
      <xdr:nvSpPr>
        <xdr:cNvPr id="300" name="テキスト ボックス 299"/>
        <xdr:cNvSpPr txBox="1"/>
      </xdr:nvSpPr>
      <xdr:spPr>
        <a:xfrm>
          <a:off x="9450070" y="61899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29845</xdr:rowOff>
    </xdr:from>
    <xdr:to xmlns:xdr="http://schemas.openxmlformats.org/drawingml/2006/spreadsheetDrawing">
      <xdr:col>45</xdr:col>
      <xdr:colOff>177800</xdr:colOff>
      <xdr:row>39</xdr:row>
      <xdr:rowOff>36195</xdr:rowOff>
    </xdr:to>
    <xdr:cxnSp macro="">
      <xdr:nvCxnSpPr>
        <xdr:cNvPr id="301" name="直線コネクタ 300"/>
        <xdr:cNvCxnSpPr/>
      </xdr:nvCxnSpPr>
      <xdr:spPr>
        <a:xfrm flipV="1">
          <a:off x="7861300" y="6716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139065</xdr:rowOff>
    </xdr:from>
    <xdr:to xmlns:xdr="http://schemas.openxmlformats.org/drawingml/2006/spreadsheetDrawing">
      <xdr:col>46</xdr:col>
      <xdr:colOff>38100</xdr:colOff>
      <xdr:row>38</xdr:row>
      <xdr:rowOff>69215</xdr:rowOff>
    </xdr:to>
    <xdr:sp macro="" textlink="">
      <xdr:nvSpPr>
        <xdr:cNvPr id="302" name="フローチャート: 判断 301"/>
        <xdr:cNvSpPr/>
      </xdr:nvSpPr>
      <xdr:spPr>
        <a:xfrm>
          <a:off x="8699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86360</xdr:rowOff>
    </xdr:from>
    <xdr:ext cx="378460" cy="254000"/>
    <xdr:sp macro="" textlink="">
      <xdr:nvSpPr>
        <xdr:cNvPr id="303" name="テキスト ボックス 302"/>
        <xdr:cNvSpPr txBox="1"/>
      </xdr:nvSpPr>
      <xdr:spPr>
        <a:xfrm>
          <a:off x="8561070" y="62585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27305</xdr:rowOff>
    </xdr:from>
    <xdr:to xmlns:xdr="http://schemas.openxmlformats.org/drawingml/2006/spreadsheetDrawing">
      <xdr:col>41</xdr:col>
      <xdr:colOff>50800</xdr:colOff>
      <xdr:row>39</xdr:row>
      <xdr:rowOff>36195</xdr:rowOff>
    </xdr:to>
    <xdr:cxnSp macro="">
      <xdr:nvCxnSpPr>
        <xdr:cNvPr id="304" name="直線コネクタ 303"/>
        <xdr:cNvCxnSpPr/>
      </xdr:nvCxnSpPr>
      <xdr:spPr>
        <a:xfrm>
          <a:off x="6972300" y="6713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132080</xdr:rowOff>
    </xdr:from>
    <xdr:to xmlns:xdr="http://schemas.openxmlformats.org/drawingml/2006/spreadsheetDrawing">
      <xdr:col>41</xdr:col>
      <xdr:colOff>101600</xdr:colOff>
      <xdr:row>38</xdr:row>
      <xdr:rowOff>62230</xdr:rowOff>
    </xdr:to>
    <xdr:sp macro="" textlink="">
      <xdr:nvSpPr>
        <xdr:cNvPr id="305" name="フローチャート: 判断 304"/>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78740</xdr:rowOff>
    </xdr:from>
    <xdr:ext cx="378460" cy="259080"/>
    <xdr:sp macro="" textlink="">
      <xdr:nvSpPr>
        <xdr:cNvPr id="306" name="テキスト ボックス 305"/>
        <xdr:cNvSpPr txBox="1"/>
      </xdr:nvSpPr>
      <xdr:spPr>
        <a:xfrm>
          <a:off x="7672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163195</xdr:rowOff>
    </xdr:from>
    <xdr:to xmlns:xdr="http://schemas.openxmlformats.org/drawingml/2006/spreadsheetDrawing">
      <xdr:col>36</xdr:col>
      <xdr:colOff>165100</xdr:colOff>
      <xdr:row>38</xdr:row>
      <xdr:rowOff>93345</xdr:rowOff>
    </xdr:to>
    <xdr:sp macro="" textlink="">
      <xdr:nvSpPr>
        <xdr:cNvPr id="307" name="フローチャート: 判断 306"/>
        <xdr:cNvSpPr/>
      </xdr:nvSpPr>
      <xdr:spPr>
        <a:xfrm>
          <a:off x="6921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109855</xdr:rowOff>
    </xdr:from>
    <xdr:ext cx="378460" cy="254000"/>
    <xdr:sp macro="" textlink="">
      <xdr:nvSpPr>
        <xdr:cNvPr id="308" name="テキスト ボックス 307"/>
        <xdr:cNvSpPr txBox="1"/>
      </xdr:nvSpPr>
      <xdr:spPr>
        <a:xfrm>
          <a:off x="6783070" y="62820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144145</xdr:rowOff>
    </xdr:from>
    <xdr:to xmlns:xdr="http://schemas.openxmlformats.org/drawingml/2006/spreadsheetDrawing">
      <xdr:col>55</xdr:col>
      <xdr:colOff>50800</xdr:colOff>
      <xdr:row>39</xdr:row>
      <xdr:rowOff>74930</xdr:rowOff>
    </xdr:to>
    <xdr:sp macro="" textlink="">
      <xdr:nvSpPr>
        <xdr:cNvPr id="314" name="楕円 313"/>
        <xdr:cNvSpPr/>
      </xdr:nvSpPr>
      <xdr:spPr>
        <a:xfrm>
          <a:off x="104267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59055</xdr:rowOff>
    </xdr:from>
    <xdr:ext cx="378460" cy="259080"/>
    <xdr:sp macro="" textlink="">
      <xdr:nvSpPr>
        <xdr:cNvPr id="315" name="労働費該当値テキスト"/>
        <xdr:cNvSpPr txBox="1"/>
      </xdr:nvSpPr>
      <xdr:spPr>
        <a:xfrm>
          <a:off x="1052830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146685</xdr:rowOff>
    </xdr:from>
    <xdr:to xmlns:xdr="http://schemas.openxmlformats.org/drawingml/2006/spreadsheetDrawing">
      <xdr:col>50</xdr:col>
      <xdr:colOff>165100</xdr:colOff>
      <xdr:row>39</xdr:row>
      <xdr:rowOff>76835</xdr:rowOff>
    </xdr:to>
    <xdr:sp macro="" textlink="">
      <xdr:nvSpPr>
        <xdr:cNvPr id="316" name="楕円 315"/>
        <xdr:cNvSpPr/>
      </xdr:nvSpPr>
      <xdr:spPr>
        <a:xfrm>
          <a:off x="9588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67945</xdr:rowOff>
    </xdr:from>
    <xdr:ext cx="378460" cy="258445"/>
    <xdr:sp macro="" textlink="">
      <xdr:nvSpPr>
        <xdr:cNvPr id="317" name="テキスト ボックス 316"/>
        <xdr:cNvSpPr txBox="1"/>
      </xdr:nvSpPr>
      <xdr:spPr>
        <a:xfrm>
          <a:off x="9450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150495</xdr:rowOff>
    </xdr:from>
    <xdr:to xmlns:xdr="http://schemas.openxmlformats.org/drawingml/2006/spreadsheetDrawing">
      <xdr:col>46</xdr:col>
      <xdr:colOff>38100</xdr:colOff>
      <xdr:row>39</xdr:row>
      <xdr:rowOff>80645</xdr:rowOff>
    </xdr:to>
    <xdr:sp macro="" textlink="">
      <xdr:nvSpPr>
        <xdr:cNvPr id="318" name="楕円 317"/>
        <xdr:cNvSpPr/>
      </xdr:nvSpPr>
      <xdr:spPr>
        <a:xfrm>
          <a:off x="8699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71755</xdr:rowOff>
    </xdr:from>
    <xdr:ext cx="378460" cy="259080"/>
    <xdr:sp macro="" textlink="">
      <xdr:nvSpPr>
        <xdr:cNvPr id="319" name="テキスト ボックス 318"/>
        <xdr:cNvSpPr txBox="1"/>
      </xdr:nvSpPr>
      <xdr:spPr>
        <a:xfrm>
          <a:off x="8561070"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156845</xdr:rowOff>
    </xdr:from>
    <xdr:to xmlns:xdr="http://schemas.openxmlformats.org/drawingml/2006/spreadsheetDrawing">
      <xdr:col>41</xdr:col>
      <xdr:colOff>101600</xdr:colOff>
      <xdr:row>39</xdr:row>
      <xdr:rowOff>86995</xdr:rowOff>
    </xdr:to>
    <xdr:sp macro="" textlink="">
      <xdr:nvSpPr>
        <xdr:cNvPr id="320" name="楕円 319"/>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78740</xdr:rowOff>
    </xdr:from>
    <xdr:ext cx="378460" cy="259080"/>
    <xdr:sp macro="" textlink="">
      <xdr:nvSpPr>
        <xdr:cNvPr id="321" name="テキスト ボックス 320"/>
        <xdr:cNvSpPr txBox="1"/>
      </xdr:nvSpPr>
      <xdr:spPr>
        <a:xfrm>
          <a:off x="7672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147955</xdr:rowOff>
    </xdr:from>
    <xdr:to xmlns:xdr="http://schemas.openxmlformats.org/drawingml/2006/spreadsheetDrawing">
      <xdr:col>36</xdr:col>
      <xdr:colOff>165100</xdr:colOff>
      <xdr:row>39</xdr:row>
      <xdr:rowOff>78105</xdr:rowOff>
    </xdr:to>
    <xdr:sp macro="" textlink="">
      <xdr:nvSpPr>
        <xdr:cNvPr id="322" name="楕円 321"/>
        <xdr:cNvSpPr/>
      </xdr:nvSpPr>
      <xdr:spPr>
        <a:xfrm>
          <a:off x="692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69215</xdr:rowOff>
    </xdr:from>
    <xdr:ext cx="378460" cy="259080"/>
    <xdr:sp macro="" textlink="">
      <xdr:nvSpPr>
        <xdr:cNvPr id="323" name="テキスト ボックス 322"/>
        <xdr:cNvSpPr txBox="1"/>
      </xdr:nvSpPr>
      <xdr:spPr>
        <a:xfrm>
          <a:off x="6783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2" name="テキスト ボックス 331"/>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35" name="テキスト ボックス 334"/>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000"/>
    <xdr:sp macro="" textlink="">
      <xdr:nvSpPr>
        <xdr:cNvPr id="339" name="テキスト ボックス 338"/>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5" name="テキスト ボックス 344"/>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66675</xdr:rowOff>
    </xdr:from>
    <xdr:to xmlns:xdr="http://schemas.openxmlformats.org/drawingml/2006/spreadsheetDrawing">
      <xdr:col>54</xdr:col>
      <xdr:colOff>189865</xdr:colOff>
      <xdr:row>59</xdr:row>
      <xdr:rowOff>27305</xdr:rowOff>
    </xdr:to>
    <xdr:cxnSp macro="">
      <xdr:nvCxnSpPr>
        <xdr:cNvPr id="347" name="直線コネクタ 346"/>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31115</xdr:rowOff>
    </xdr:from>
    <xdr:ext cx="378460" cy="254000"/>
    <xdr:sp macro="" textlink="">
      <xdr:nvSpPr>
        <xdr:cNvPr id="348" name="農林水産業費最小値テキスト"/>
        <xdr:cNvSpPr txBox="1"/>
      </xdr:nvSpPr>
      <xdr:spPr>
        <a:xfrm>
          <a:off x="10528300" y="101466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27305</xdr:rowOff>
    </xdr:from>
    <xdr:to xmlns:xdr="http://schemas.openxmlformats.org/drawingml/2006/spreadsheetDrawing">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66675</xdr:rowOff>
    </xdr:from>
    <xdr:to xmlns:xdr="http://schemas.openxmlformats.org/drawingml/2006/spreadsheetDrawing">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90170</xdr:rowOff>
    </xdr:from>
    <xdr:to xmlns:xdr="http://schemas.openxmlformats.org/drawingml/2006/spreadsheetDrawing">
      <xdr:col>55</xdr:col>
      <xdr:colOff>0</xdr:colOff>
      <xdr:row>58</xdr:row>
      <xdr:rowOff>17780</xdr:rowOff>
    </xdr:to>
    <xdr:cxnSp macro="">
      <xdr:nvCxnSpPr>
        <xdr:cNvPr id="352" name="直線コネクタ 351"/>
        <xdr:cNvCxnSpPr/>
      </xdr:nvCxnSpPr>
      <xdr:spPr>
        <a:xfrm flipV="1">
          <a:off x="9639300" y="98628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117475</xdr:rowOff>
    </xdr:from>
    <xdr:ext cx="534670" cy="259080"/>
    <xdr:sp macro="" textlink="">
      <xdr:nvSpPr>
        <xdr:cNvPr id="353" name="農林水産業費平均値テキスト"/>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94615</xdr:rowOff>
    </xdr:from>
    <xdr:to xmlns:xdr="http://schemas.openxmlformats.org/drawingml/2006/spreadsheetDrawing">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17780</xdr:rowOff>
    </xdr:from>
    <xdr:to xmlns:xdr="http://schemas.openxmlformats.org/drawingml/2006/spreadsheetDrawing">
      <xdr:col>50</xdr:col>
      <xdr:colOff>114300</xdr:colOff>
      <xdr:row>58</xdr:row>
      <xdr:rowOff>22860</xdr:rowOff>
    </xdr:to>
    <xdr:cxnSp macro="">
      <xdr:nvCxnSpPr>
        <xdr:cNvPr id="355" name="直線コネクタ 354"/>
        <xdr:cNvCxnSpPr/>
      </xdr:nvCxnSpPr>
      <xdr:spPr>
        <a:xfrm flipV="1">
          <a:off x="8750300" y="9961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113665</xdr:rowOff>
    </xdr:from>
    <xdr:to xmlns:xdr="http://schemas.openxmlformats.org/drawingml/2006/spreadsheetDrawing">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60325</xdr:rowOff>
    </xdr:from>
    <xdr:ext cx="529590" cy="259080"/>
    <xdr:sp macro="" textlink="">
      <xdr:nvSpPr>
        <xdr:cNvPr id="357" name="テキスト ボックス 356"/>
        <xdr:cNvSpPr txBox="1"/>
      </xdr:nvSpPr>
      <xdr:spPr>
        <a:xfrm>
          <a:off x="9371965" y="9490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22860</xdr:rowOff>
    </xdr:from>
    <xdr:to xmlns:xdr="http://schemas.openxmlformats.org/drawingml/2006/spreadsheetDrawing">
      <xdr:col>45</xdr:col>
      <xdr:colOff>177800</xdr:colOff>
      <xdr:row>58</xdr:row>
      <xdr:rowOff>27940</xdr:rowOff>
    </xdr:to>
    <xdr:cxnSp macro="">
      <xdr:nvCxnSpPr>
        <xdr:cNvPr id="358" name="直線コネクタ 357"/>
        <xdr:cNvCxnSpPr/>
      </xdr:nvCxnSpPr>
      <xdr:spPr>
        <a:xfrm flipV="1">
          <a:off x="7861300" y="9966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59" name="フローチャート: 判断 358"/>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90170</xdr:rowOff>
    </xdr:from>
    <xdr:ext cx="529590" cy="259080"/>
    <xdr:sp macro="" textlink="">
      <xdr:nvSpPr>
        <xdr:cNvPr id="360" name="テキスト ボックス 359"/>
        <xdr:cNvSpPr txBox="1"/>
      </xdr:nvSpPr>
      <xdr:spPr>
        <a:xfrm>
          <a:off x="8482965" y="9519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6985</xdr:rowOff>
    </xdr:from>
    <xdr:to xmlns:xdr="http://schemas.openxmlformats.org/drawingml/2006/spreadsheetDrawing">
      <xdr:col>41</xdr:col>
      <xdr:colOff>50800</xdr:colOff>
      <xdr:row>58</xdr:row>
      <xdr:rowOff>27940</xdr:rowOff>
    </xdr:to>
    <xdr:cxnSp macro="">
      <xdr:nvCxnSpPr>
        <xdr:cNvPr id="361" name="直線コネクタ 360"/>
        <xdr:cNvCxnSpPr/>
      </xdr:nvCxnSpPr>
      <xdr:spPr>
        <a:xfrm>
          <a:off x="6972300" y="99510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168910</xdr:rowOff>
    </xdr:from>
    <xdr:to xmlns:xdr="http://schemas.openxmlformats.org/drawingml/2006/spreadsheetDrawing">
      <xdr:col>41</xdr:col>
      <xdr:colOff>101600</xdr:colOff>
      <xdr:row>57</xdr:row>
      <xdr:rowOff>99060</xdr:rowOff>
    </xdr:to>
    <xdr:sp macro="" textlink="">
      <xdr:nvSpPr>
        <xdr:cNvPr id="362" name="フローチャート: 判断 361"/>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115570</xdr:rowOff>
    </xdr:from>
    <xdr:ext cx="529590" cy="259080"/>
    <xdr:sp macro="" textlink="">
      <xdr:nvSpPr>
        <xdr:cNvPr id="363" name="テキスト ボックス 362"/>
        <xdr:cNvSpPr txBox="1"/>
      </xdr:nvSpPr>
      <xdr:spPr>
        <a:xfrm>
          <a:off x="7593965" y="9545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31750</xdr:rowOff>
    </xdr:from>
    <xdr:to xmlns:xdr="http://schemas.openxmlformats.org/drawingml/2006/spreadsheetDrawing">
      <xdr:col>36</xdr:col>
      <xdr:colOff>165100</xdr:colOff>
      <xdr:row>57</xdr:row>
      <xdr:rowOff>133350</xdr:rowOff>
    </xdr:to>
    <xdr:sp macro="" textlink="">
      <xdr:nvSpPr>
        <xdr:cNvPr id="364" name="フローチャート: 判断 363"/>
        <xdr:cNvSpPr/>
      </xdr:nvSpPr>
      <xdr:spPr>
        <a:xfrm>
          <a:off x="692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149860</xdr:rowOff>
    </xdr:from>
    <xdr:ext cx="529590" cy="259080"/>
    <xdr:sp macro="" textlink="">
      <xdr:nvSpPr>
        <xdr:cNvPr id="365" name="テキスト ボックス 364"/>
        <xdr:cNvSpPr txBox="1"/>
      </xdr:nvSpPr>
      <xdr:spPr>
        <a:xfrm>
          <a:off x="6704965" y="9579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39370</xdr:rowOff>
    </xdr:from>
    <xdr:to xmlns:xdr="http://schemas.openxmlformats.org/drawingml/2006/spreadsheetDrawing">
      <xdr:col>55</xdr:col>
      <xdr:colOff>50800</xdr:colOff>
      <xdr:row>57</xdr:row>
      <xdr:rowOff>140970</xdr:rowOff>
    </xdr:to>
    <xdr:sp macro="" textlink="">
      <xdr:nvSpPr>
        <xdr:cNvPr id="371" name="楕円 370"/>
        <xdr:cNvSpPr/>
      </xdr:nvSpPr>
      <xdr:spPr>
        <a:xfrm>
          <a:off x="10426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17780</xdr:rowOff>
    </xdr:from>
    <xdr:ext cx="534670" cy="254000"/>
    <xdr:sp macro="" textlink="">
      <xdr:nvSpPr>
        <xdr:cNvPr id="372" name="農林水産業費該当値テキスト"/>
        <xdr:cNvSpPr txBox="1"/>
      </xdr:nvSpPr>
      <xdr:spPr>
        <a:xfrm>
          <a:off x="10528300" y="9790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138430</xdr:rowOff>
    </xdr:from>
    <xdr:to xmlns:xdr="http://schemas.openxmlformats.org/drawingml/2006/spreadsheetDrawing">
      <xdr:col>50</xdr:col>
      <xdr:colOff>165100</xdr:colOff>
      <xdr:row>58</xdr:row>
      <xdr:rowOff>68580</xdr:rowOff>
    </xdr:to>
    <xdr:sp macro="" textlink="">
      <xdr:nvSpPr>
        <xdr:cNvPr id="373" name="楕円 372"/>
        <xdr:cNvSpPr/>
      </xdr:nvSpPr>
      <xdr:spPr>
        <a:xfrm>
          <a:off x="9588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59690</xdr:rowOff>
    </xdr:from>
    <xdr:ext cx="529590" cy="259080"/>
    <xdr:sp macro="" textlink="">
      <xdr:nvSpPr>
        <xdr:cNvPr id="374" name="テキスト ボックス 373"/>
        <xdr:cNvSpPr txBox="1"/>
      </xdr:nvSpPr>
      <xdr:spPr>
        <a:xfrm>
          <a:off x="9371965" y="1000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143510</xdr:rowOff>
    </xdr:from>
    <xdr:to xmlns:xdr="http://schemas.openxmlformats.org/drawingml/2006/spreadsheetDrawing">
      <xdr:col>46</xdr:col>
      <xdr:colOff>38100</xdr:colOff>
      <xdr:row>58</xdr:row>
      <xdr:rowOff>73660</xdr:rowOff>
    </xdr:to>
    <xdr:sp macro="" textlink="">
      <xdr:nvSpPr>
        <xdr:cNvPr id="375" name="楕円 374"/>
        <xdr:cNvSpPr/>
      </xdr:nvSpPr>
      <xdr:spPr>
        <a:xfrm>
          <a:off x="869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64770</xdr:rowOff>
    </xdr:from>
    <xdr:ext cx="529590" cy="254000"/>
    <xdr:sp macro="" textlink="">
      <xdr:nvSpPr>
        <xdr:cNvPr id="376" name="テキスト ボックス 375"/>
        <xdr:cNvSpPr txBox="1"/>
      </xdr:nvSpPr>
      <xdr:spPr>
        <a:xfrm>
          <a:off x="8482965" y="10008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148590</xdr:rowOff>
    </xdr:from>
    <xdr:to xmlns:xdr="http://schemas.openxmlformats.org/drawingml/2006/spreadsheetDrawing">
      <xdr:col>41</xdr:col>
      <xdr:colOff>101600</xdr:colOff>
      <xdr:row>58</xdr:row>
      <xdr:rowOff>78740</xdr:rowOff>
    </xdr:to>
    <xdr:sp macro="" textlink="">
      <xdr:nvSpPr>
        <xdr:cNvPr id="377" name="楕円 376"/>
        <xdr:cNvSpPr/>
      </xdr:nvSpPr>
      <xdr:spPr>
        <a:xfrm>
          <a:off x="7810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69850</xdr:rowOff>
    </xdr:from>
    <xdr:ext cx="464820" cy="259080"/>
    <xdr:sp macro="" textlink="">
      <xdr:nvSpPr>
        <xdr:cNvPr id="378" name="テキスト ボックス 377"/>
        <xdr:cNvSpPr txBox="1"/>
      </xdr:nvSpPr>
      <xdr:spPr>
        <a:xfrm>
          <a:off x="7626350" y="100139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127635</xdr:rowOff>
    </xdr:from>
    <xdr:to xmlns:xdr="http://schemas.openxmlformats.org/drawingml/2006/spreadsheetDrawing">
      <xdr:col>36</xdr:col>
      <xdr:colOff>165100</xdr:colOff>
      <xdr:row>58</xdr:row>
      <xdr:rowOff>57785</xdr:rowOff>
    </xdr:to>
    <xdr:sp macro="" textlink="">
      <xdr:nvSpPr>
        <xdr:cNvPr id="379" name="楕円 378"/>
        <xdr:cNvSpPr/>
      </xdr:nvSpPr>
      <xdr:spPr>
        <a:xfrm>
          <a:off x="6921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48895</xdr:rowOff>
    </xdr:from>
    <xdr:ext cx="529590" cy="259080"/>
    <xdr:sp macro="" textlink="">
      <xdr:nvSpPr>
        <xdr:cNvPr id="380" name="テキスト ボックス 379"/>
        <xdr:cNvSpPr txBox="1"/>
      </xdr:nvSpPr>
      <xdr:spPr>
        <a:xfrm>
          <a:off x="6704965" y="9992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9" name="テキスト ボックス 38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92" name="テキスト ボックス 391"/>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000"/>
    <xdr:sp macro="" textlink="">
      <xdr:nvSpPr>
        <xdr:cNvPr id="394" name="テキスト ボックス 393"/>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4000"/>
    <xdr:sp macro="" textlink="">
      <xdr:nvSpPr>
        <xdr:cNvPr id="396" name="テキスト ボックス 395"/>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4000"/>
    <xdr:sp macro="" textlink="">
      <xdr:nvSpPr>
        <xdr:cNvPr id="398" name="テキスト ボックス 397"/>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4000"/>
    <xdr:sp macro="" textlink="">
      <xdr:nvSpPr>
        <xdr:cNvPr id="400" name="テキスト ボックス 399"/>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26035</xdr:rowOff>
    </xdr:from>
    <xdr:to xmlns:xdr="http://schemas.openxmlformats.org/drawingml/2006/spreadsheetDrawing">
      <xdr:col>54</xdr:col>
      <xdr:colOff>189865</xdr:colOff>
      <xdr:row>78</xdr:row>
      <xdr:rowOff>100330</xdr:rowOff>
    </xdr:to>
    <xdr:cxnSp macro="">
      <xdr:nvCxnSpPr>
        <xdr:cNvPr id="402" name="直線コネクタ 401"/>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100330</xdr:rowOff>
    </xdr:from>
    <xdr:to xmlns:xdr="http://schemas.openxmlformats.org/drawingml/2006/spreadsheetDrawing">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144145</xdr:rowOff>
    </xdr:from>
    <xdr:ext cx="534670" cy="254000"/>
    <xdr:sp macro="" textlink="">
      <xdr:nvSpPr>
        <xdr:cNvPr id="405" name="商工費最大値テキスト"/>
        <xdr:cNvSpPr txBox="1"/>
      </xdr:nvSpPr>
      <xdr:spPr>
        <a:xfrm>
          <a:off x="10528300" y="118027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26035</xdr:rowOff>
    </xdr:from>
    <xdr:to xmlns:xdr="http://schemas.openxmlformats.org/drawingml/2006/spreadsheetDrawing">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50165</xdr:rowOff>
    </xdr:from>
    <xdr:to xmlns:xdr="http://schemas.openxmlformats.org/drawingml/2006/spreadsheetDrawing">
      <xdr:col>55</xdr:col>
      <xdr:colOff>0</xdr:colOff>
      <xdr:row>77</xdr:row>
      <xdr:rowOff>151765</xdr:rowOff>
    </xdr:to>
    <xdr:cxnSp macro="">
      <xdr:nvCxnSpPr>
        <xdr:cNvPr id="407" name="直線コネクタ 406"/>
        <xdr:cNvCxnSpPr/>
      </xdr:nvCxnSpPr>
      <xdr:spPr>
        <a:xfrm flipV="1">
          <a:off x="9639300" y="132518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116840</xdr:rowOff>
    </xdr:from>
    <xdr:ext cx="534670" cy="259080"/>
    <xdr:sp macro="" textlink="">
      <xdr:nvSpPr>
        <xdr:cNvPr id="408" name="商工費平均値テキスト"/>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93980</xdr:rowOff>
    </xdr:from>
    <xdr:to xmlns:xdr="http://schemas.openxmlformats.org/drawingml/2006/spreadsheetDrawing">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134620</xdr:rowOff>
    </xdr:from>
    <xdr:to xmlns:xdr="http://schemas.openxmlformats.org/drawingml/2006/spreadsheetDrawing">
      <xdr:col>50</xdr:col>
      <xdr:colOff>114300</xdr:colOff>
      <xdr:row>77</xdr:row>
      <xdr:rowOff>151765</xdr:rowOff>
    </xdr:to>
    <xdr:cxnSp macro="">
      <xdr:nvCxnSpPr>
        <xdr:cNvPr id="410" name="直線コネクタ 409"/>
        <xdr:cNvCxnSpPr/>
      </xdr:nvCxnSpPr>
      <xdr:spPr>
        <a:xfrm>
          <a:off x="8750300" y="1316482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98425</xdr:rowOff>
    </xdr:from>
    <xdr:to xmlns:xdr="http://schemas.openxmlformats.org/drawingml/2006/spreadsheetDrawing">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45085</xdr:rowOff>
    </xdr:from>
    <xdr:ext cx="529590" cy="258445"/>
    <xdr:sp macro="" textlink="">
      <xdr:nvSpPr>
        <xdr:cNvPr id="412" name="テキスト ボックス 411"/>
        <xdr:cNvSpPr txBox="1"/>
      </xdr:nvSpPr>
      <xdr:spPr>
        <a:xfrm>
          <a:off x="9371965" y="127323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134620</xdr:rowOff>
    </xdr:from>
    <xdr:to xmlns:xdr="http://schemas.openxmlformats.org/drawingml/2006/spreadsheetDrawing">
      <xdr:col>45</xdr:col>
      <xdr:colOff>177800</xdr:colOff>
      <xdr:row>77</xdr:row>
      <xdr:rowOff>137160</xdr:rowOff>
    </xdr:to>
    <xdr:cxnSp macro="">
      <xdr:nvCxnSpPr>
        <xdr:cNvPr id="413" name="直線コネクタ 412"/>
        <xdr:cNvCxnSpPr/>
      </xdr:nvCxnSpPr>
      <xdr:spPr>
        <a:xfrm flipV="1">
          <a:off x="7861300" y="1316482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103505</xdr:rowOff>
    </xdr:from>
    <xdr:to xmlns:xdr="http://schemas.openxmlformats.org/drawingml/2006/spreadsheetDrawing">
      <xdr:col>46</xdr:col>
      <xdr:colOff>38100</xdr:colOff>
      <xdr:row>75</xdr:row>
      <xdr:rowOff>33655</xdr:rowOff>
    </xdr:to>
    <xdr:sp macro="" textlink="">
      <xdr:nvSpPr>
        <xdr:cNvPr id="414" name="フローチャート: 判断 413"/>
        <xdr:cNvSpPr/>
      </xdr:nvSpPr>
      <xdr:spPr>
        <a:xfrm>
          <a:off x="86995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50165</xdr:rowOff>
    </xdr:from>
    <xdr:ext cx="529590" cy="259080"/>
    <xdr:sp macro="" textlink="">
      <xdr:nvSpPr>
        <xdr:cNvPr id="415" name="テキスト ボックス 414"/>
        <xdr:cNvSpPr txBox="1"/>
      </xdr:nvSpPr>
      <xdr:spPr>
        <a:xfrm>
          <a:off x="8482965" y="12566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124460</xdr:rowOff>
    </xdr:from>
    <xdr:to xmlns:xdr="http://schemas.openxmlformats.org/drawingml/2006/spreadsheetDrawing">
      <xdr:col>41</xdr:col>
      <xdr:colOff>50800</xdr:colOff>
      <xdr:row>77</xdr:row>
      <xdr:rowOff>137160</xdr:rowOff>
    </xdr:to>
    <xdr:cxnSp macro="">
      <xdr:nvCxnSpPr>
        <xdr:cNvPr id="416" name="直線コネクタ 415"/>
        <xdr:cNvCxnSpPr/>
      </xdr:nvCxnSpPr>
      <xdr:spPr>
        <a:xfrm>
          <a:off x="6972300" y="133261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160020</xdr:rowOff>
    </xdr:from>
    <xdr:to xmlns:xdr="http://schemas.openxmlformats.org/drawingml/2006/spreadsheetDrawing">
      <xdr:col>41</xdr:col>
      <xdr:colOff>101600</xdr:colOff>
      <xdr:row>76</xdr:row>
      <xdr:rowOff>90170</xdr:rowOff>
    </xdr:to>
    <xdr:sp macro="" textlink="">
      <xdr:nvSpPr>
        <xdr:cNvPr id="417" name="フローチャート: 判断 416"/>
        <xdr:cNvSpPr/>
      </xdr:nvSpPr>
      <xdr:spPr>
        <a:xfrm>
          <a:off x="7810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106680</xdr:rowOff>
    </xdr:from>
    <xdr:ext cx="529590" cy="259080"/>
    <xdr:sp macro="" textlink="">
      <xdr:nvSpPr>
        <xdr:cNvPr id="418" name="テキスト ボックス 417"/>
        <xdr:cNvSpPr txBox="1"/>
      </xdr:nvSpPr>
      <xdr:spPr>
        <a:xfrm>
          <a:off x="7593965" y="12793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86360</xdr:rowOff>
    </xdr:from>
    <xdr:to xmlns:xdr="http://schemas.openxmlformats.org/drawingml/2006/spreadsheetDrawing">
      <xdr:col>36</xdr:col>
      <xdr:colOff>165100</xdr:colOff>
      <xdr:row>77</xdr:row>
      <xdr:rowOff>16510</xdr:rowOff>
    </xdr:to>
    <xdr:sp macro="" textlink="">
      <xdr:nvSpPr>
        <xdr:cNvPr id="419" name="フローチャート: 判断 418"/>
        <xdr:cNvSpPr/>
      </xdr:nvSpPr>
      <xdr:spPr>
        <a:xfrm>
          <a:off x="6921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33020</xdr:rowOff>
    </xdr:from>
    <xdr:ext cx="529590" cy="259080"/>
    <xdr:sp macro="" textlink="">
      <xdr:nvSpPr>
        <xdr:cNvPr id="420" name="テキスト ボックス 419"/>
        <xdr:cNvSpPr txBox="1"/>
      </xdr:nvSpPr>
      <xdr:spPr>
        <a:xfrm>
          <a:off x="6704965" y="1289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170815</xdr:rowOff>
    </xdr:from>
    <xdr:to xmlns:xdr="http://schemas.openxmlformats.org/drawingml/2006/spreadsheetDrawing">
      <xdr:col>55</xdr:col>
      <xdr:colOff>50800</xdr:colOff>
      <xdr:row>77</xdr:row>
      <xdr:rowOff>100965</xdr:rowOff>
    </xdr:to>
    <xdr:sp macro="" textlink="">
      <xdr:nvSpPr>
        <xdr:cNvPr id="426" name="楕円 425"/>
        <xdr:cNvSpPr/>
      </xdr:nvSpPr>
      <xdr:spPr>
        <a:xfrm>
          <a:off x="104267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149225</xdr:rowOff>
    </xdr:from>
    <xdr:ext cx="534670" cy="259080"/>
    <xdr:sp macro="" textlink="">
      <xdr:nvSpPr>
        <xdr:cNvPr id="427" name="商工費該当値テキスト"/>
        <xdr:cNvSpPr txBox="1"/>
      </xdr:nvSpPr>
      <xdr:spPr>
        <a:xfrm>
          <a:off x="10528300" y="13179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28" name="楕円 427"/>
        <xdr:cNvSpPr/>
      </xdr:nvSpPr>
      <xdr:spPr>
        <a:xfrm>
          <a:off x="9588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22225</xdr:rowOff>
    </xdr:from>
    <xdr:ext cx="464820" cy="258445"/>
    <xdr:sp macro="" textlink="">
      <xdr:nvSpPr>
        <xdr:cNvPr id="429" name="テキスト ボックス 428"/>
        <xdr:cNvSpPr txBox="1"/>
      </xdr:nvSpPr>
      <xdr:spPr>
        <a:xfrm>
          <a:off x="9404350" y="133953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83820</xdr:rowOff>
    </xdr:from>
    <xdr:to xmlns:xdr="http://schemas.openxmlformats.org/drawingml/2006/spreadsheetDrawing">
      <xdr:col>46</xdr:col>
      <xdr:colOff>38100</xdr:colOff>
      <xdr:row>77</xdr:row>
      <xdr:rowOff>13970</xdr:rowOff>
    </xdr:to>
    <xdr:sp macro="" textlink="">
      <xdr:nvSpPr>
        <xdr:cNvPr id="430" name="楕円 429"/>
        <xdr:cNvSpPr/>
      </xdr:nvSpPr>
      <xdr:spPr>
        <a:xfrm>
          <a:off x="8699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5080</xdr:rowOff>
    </xdr:from>
    <xdr:ext cx="529590" cy="259080"/>
    <xdr:sp macro="" textlink="">
      <xdr:nvSpPr>
        <xdr:cNvPr id="431" name="テキスト ボックス 430"/>
        <xdr:cNvSpPr txBox="1"/>
      </xdr:nvSpPr>
      <xdr:spPr>
        <a:xfrm>
          <a:off x="8482965" y="13206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86360</xdr:rowOff>
    </xdr:from>
    <xdr:to xmlns:xdr="http://schemas.openxmlformats.org/drawingml/2006/spreadsheetDrawing">
      <xdr:col>41</xdr:col>
      <xdr:colOff>101600</xdr:colOff>
      <xdr:row>78</xdr:row>
      <xdr:rowOff>16510</xdr:rowOff>
    </xdr:to>
    <xdr:sp macro="" textlink="">
      <xdr:nvSpPr>
        <xdr:cNvPr id="432" name="楕円 431"/>
        <xdr:cNvSpPr/>
      </xdr:nvSpPr>
      <xdr:spPr>
        <a:xfrm>
          <a:off x="7810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7620</xdr:rowOff>
    </xdr:from>
    <xdr:ext cx="464820" cy="254000"/>
    <xdr:sp macro="" textlink="">
      <xdr:nvSpPr>
        <xdr:cNvPr id="433" name="テキスト ボックス 432"/>
        <xdr:cNvSpPr txBox="1"/>
      </xdr:nvSpPr>
      <xdr:spPr>
        <a:xfrm>
          <a:off x="7626350" y="13380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73660</xdr:rowOff>
    </xdr:from>
    <xdr:to xmlns:xdr="http://schemas.openxmlformats.org/drawingml/2006/spreadsheetDrawing">
      <xdr:col>36</xdr:col>
      <xdr:colOff>165100</xdr:colOff>
      <xdr:row>78</xdr:row>
      <xdr:rowOff>3810</xdr:rowOff>
    </xdr:to>
    <xdr:sp macro="" textlink="">
      <xdr:nvSpPr>
        <xdr:cNvPr id="434" name="楕円 433"/>
        <xdr:cNvSpPr/>
      </xdr:nvSpPr>
      <xdr:spPr>
        <a:xfrm>
          <a:off x="6921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166370</xdr:rowOff>
    </xdr:from>
    <xdr:ext cx="464820" cy="254000"/>
    <xdr:sp macro="" textlink="">
      <xdr:nvSpPr>
        <xdr:cNvPr id="435" name="テキスト ボックス 434"/>
        <xdr:cNvSpPr txBox="1"/>
      </xdr:nvSpPr>
      <xdr:spPr>
        <a:xfrm>
          <a:off x="6737350" y="13368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4" name="テキスト ボックス 44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840" cy="254000"/>
    <xdr:sp macro="" textlink="">
      <xdr:nvSpPr>
        <xdr:cNvPr id="446" name="テキスト ボックス 445"/>
        <xdr:cNvSpPr txBox="1"/>
      </xdr:nvSpPr>
      <xdr:spPr>
        <a:xfrm>
          <a:off x="6355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000"/>
    <xdr:sp macro="" textlink="">
      <xdr:nvSpPr>
        <xdr:cNvPr id="452" name="テキスト ボックス 451"/>
        <xdr:cNvSpPr txBox="1"/>
      </xdr:nvSpPr>
      <xdr:spPr>
        <a:xfrm>
          <a:off x="6072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54" name="テキスト ボックス 453"/>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0550" cy="259080"/>
    <xdr:sp macro="" textlink="">
      <xdr:nvSpPr>
        <xdr:cNvPr id="456" name="テキスト ボックス 455"/>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8" name="テキスト ボックス 45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xdr:rowOff>
    </xdr:from>
    <xdr:to xmlns:xdr="http://schemas.openxmlformats.org/drawingml/2006/spreadsheetDrawing">
      <xdr:col>54</xdr:col>
      <xdr:colOff>189865</xdr:colOff>
      <xdr:row>99</xdr:row>
      <xdr:rowOff>55245</xdr:rowOff>
    </xdr:to>
    <xdr:cxnSp macro="">
      <xdr:nvCxnSpPr>
        <xdr:cNvPr id="460" name="直線コネクタ 459"/>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55245</xdr:rowOff>
    </xdr:from>
    <xdr:to xmlns:xdr="http://schemas.openxmlformats.org/drawingml/2006/spreadsheetDrawing">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4000"/>
    <xdr:sp macro="" textlink="">
      <xdr:nvSpPr>
        <xdr:cNvPr id="463" name="土木費最大値テキスト"/>
        <xdr:cNvSpPr txBox="1"/>
      </xdr:nvSpPr>
      <xdr:spPr>
        <a:xfrm>
          <a:off x="10528300" y="152196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6985</xdr:rowOff>
    </xdr:from>
    <xdr:to xmlns:xdr="http://schemas.openxmlformats.org/drawingml/2006/spreadsheetDrawing">
      <xdr:col>55</xdr:col>
      <xdr:colOff>0</xdr:colOff>
      <xdr:row>96</xdr:row>
      <xdr:rowOff>159385</xdr:rowOff>
    </xdr:to>
    <xdr:cxnSp macro="">
      <xdr:nvCxnSpPr>
        <xdr:cNvPr id="465" name="直線コネクタ 464"/>
        <xdr:cNvCxnSpPr/>
      </xdr:nvCxnSpPr>
      <xdr:spPr>
        <a:xfrm flipV="1">
          <a:off x="9639300" y="164661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106045</xdr:rowOff>
    </xdr:from>
    <xdr:ext cx="534670" cy="259080"/>
    <xdr:sp macro="" textlink="">
      <xdr:nvSpPr>
        <xdr:cNvPr id="466" name="土木費平均値テキスト"/>
        <xdr:cNvSpPr txBox="1"/>
      </xdr:nvSpPr>
      <xdr:spPr>
        <a:xfrm>
          <a:off x="10528300" y="1656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127635</xdr:rowOff>
    </xdr:from>
    <xdr:to xmlns:xdr="http://schemas.openxmlformats.org/drawingml/2006/spreadsheetDrawing">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159385</xdr:rowOff>
    </xdr:from>
    <xdr:to xmlns:xdr="http://schemas.openxmlformats.org/drawingml/2006/spreadsheetDrawing">
      <xdr:col>50</xdr:col>
      <xdr:colOff>114300</xdr:colOff>
      <xdr:row>97</xdr:row>
      <xdr:rowOff>43180</xdr:rowOff>
    </xdr:to>
    <xdr:cxnSp macro="">
      <xdr:nvCxnSpPr>
        <xdr:cNvPr id="468" name="直線コネクタ 467"/>
        <xdr:cNvCxnSpPr/>
      </xdr:nvCxnSpPr>
      <xdr:spPr>
        <a:xfrm flipV="1">
          <a:off x="8750300" y="166185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52070</xdr:rowOff>
    </xdr:from>
    <xdr:ext cx="529590" cy="254000"/>
    <xdr:sp macro="" textlink="">
      <xdr:nvSpPr>
        <xdr:cNvPr id="470" name="テキスト ボックス 469"/>
        <xdr:cNvSpPr txBox="1"/>
      </xdr:nvSpPr>
      <xdr:spPr>
        <a:xfrm>
          <a:off x="9371965" y="16682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43180</xdr:rowOff>
    </xdr:from>
    <xdr:to xmlns:xdr="http://schemas.openxmlformats.org/drawingml/2006/spreadsheetDrawing">
      <xdr:col>45</xdr:col>
      <xdr:colOff>177800</xdr:colOff>
      <xdr:row>97</xdr:row>
      <xdr:rowOff>137795</xdr:rowOff>
    </xdr:to>
    <xdr:cxnSp macro="">
      <xdr:nvCxnSpPr>
        <xdr:cNvPr id="471" name="直線コネクタ 470"/>
        <xdr:cNvCxnSpPr/>
      </xdr:nvCxnSpPr>
      <xdr:spPr>
        <a:xfrm flipV="1">
          <a:off x="7861300" y="166738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29590" cy="259080"/>
    <xdr:sp macro="" textlink="">
      <xdr:nvSpPr>
        <xdr:cNvPr id="473" name="テキスト ボックス 472"/>
        <xdr:cNvSpPr txBox="1"/>
      </xdr:nvSpPr>
      <xdr:spPr>
        <a:xfrm>
          <a:off x="8482965" y="16334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137795</xdr:rowOff>
    </xdr:from>
    <xdr:to xmlns:xdr="http://schemas.openxmlformats.org/drawingml/2006/spreadsheetDrawing">
      <xdr:col>41</xdr:col>
      <xdr:colOff>50800</xdr:colOff>
      <xdr:row>98</xdr:row>
      <xdr:rowOff>66675</xdr:rowOff>
    </xdr:to>
    <xdr:cxnSp macro="">
      <xdr:nvCxnSpPr>
        <xdr:cNvPr id="474" name="直線コネクタ 473"/>
        <xdr:cNvCxnSpPr/>
      </xdr:nvCxnSpPr>
      <xdr:spPr>
        <a:xfrm flipV="1">
          <a:off x="6972300" y="1676844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3175</xdr:rowOff>
    </xdr:from>
    <xdr:to xmlns:xdr="http://schemas.openxmlformats.org/drawingml/2006/spreadsheetDrawing">
      <xdr:col>41</xdr:col>
      <xdr:colOff>101600</xdr:colOff>
      <xdr:row>97</xdr:row>
      <xdr:rowOff>104775</xdr:rowOff>
    </xdr:to>
    <xdr:sp macro="" textlink="">
      <xdr:nvSpPr>
        <xdr:cNvPr id="475" name="フローチャート: 判断 474"/>
        <xdr:cNvSpPr/>
      </xdr:nvSpPr>
      <xdr:spPr>
        <a:xfrm>
          <a:off x="7810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121285</xdr:rowOff>
    </xdr:from>
    <xdr:ext cx="529590" cy="254000"/>
    <xdr:sp macro="" textlink="">
      <xdr:nvSpPr>
        <xdr:cNvPr id="476" name="テキスト ボックス 475"/>
        <xdr:cNvSpPr txBox="1"/>
      </xdr:nvSpPr>
      <xdr:spPr>
        <a:xfrm>
          <a:off x="7593965" y="16409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12065</xdr:rowOff>
    </xdr:from>
    <xdr:to xmlns:xdr="http://schemas.openxmlformats.org/drawingml/2006/spreadsheetDrawing">
      <xdr:col>36</xdr:col>
      <xdr:colOff>165100</xdr:colOff>
      <xdr:row>97</xdr:row>
      <xdr:rowOff>113665</xdr:rowOff>
    </xdr:to>
    <xdr:sp macro="" textlink="">
      <xdr:nvSpPr>
        <xdr:cNvPr id="477" name="フローチャート: 判断 476"/>
        <xdr:cNvSpPr/>
      </xdr:nvSpPr>
      <xdr:spPr>
        <a:xfrm>
          <a:off x="6921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130175</xdr:rowOff>
    </xdr:from>
    <xdr:ext cx="529590" cy="259080"/>
    <xdr:sp macro="" textlink="">
      <xdr:nvSpPr>
        <xdr:cNvPr id="478" name="テキスト ボックス 477"/>
        <xdr:cNvSpPr txBox="1"/>
      </xdr:nvSpPr>
      <xdr:spPr>
        <a:xfrm>
          <a:off x="6704965" y="164179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127635</xdr:rowOff>
    </xdr:from>
    <xdr:to xmlns:xdr="http://schemas.openxmlformats.org/drawingml/2006/spreadsheetDrawing">
      <xdr:col>55</xdr:col>
      <xdr:colOff>50800</xdr:colOff>
      <xdr:row>96</xdr:row>
      <xdr:rowOff>57785</xdr:rowOff>
    </xdr:to>
    <xdr:sp macro="" textlink="">
      <xdr:nvSpPr>
        <xdr:cNvPr id="484" name="楕円 483"/>
        <xdr:cNvSpPr/>
      </xdr:nvSpPr>
      <xdr:spPr>
        <a:xfrm>
          <a:off x="104267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150495</xdr:rowOff>
    </xdr:from>
    <xdr:ext cx="534670" cy="259080"/>
    <xdr:sp macro="" textlink="">
      <xdr:nvSpPr>
        <xdr:cNvPr id="485" name="土木費該当値テキスト"/>
        <xdr:cNvSpPr txBox="1"/>
      </xdr:nvSpPr>
      <xdr:spPr>
        <a:xfrm>
          <a:off x="10528300"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109220</xdr:rowOff>
    </xdr:from>
    <xdr:to xmlns:xdr="http://schemas.openxmlformats.org/drawingml/2006/spreadsheetDrawing">
      <xdr:col>50</xdr:col>
      <xdr:colOff>165100</xdr:colOff>
      <xdr:row>97</xdr:row>
      <xdr:rowOff>38735</xdr:rowOff>
    </xdr:to>
    <xdr:sp macro="" textlink="">
      <xdr:nvSpPr>
        <xdr:cNvPr id="486" name="楕円 485"/>
        <xdr:cNvSpPr/>
      </xdr:nvSpPr>
      <xdr:spPr>
        <a:xfrm>
          <a:off x="9588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55245</xdr:rowOff>
    </xdr:from>
    <xdr:ext cx="529590" cy="254000"/>
    <xdr:sp macro="" textlink="">
      <xdr:nvSpPr>
        <xdr:cNvPr id="487" name="テキスト ボックス 486"/>
        <xdr:cNvSpPr txBox="1"/>
      </xdr:nvSpPr>
      <xdr:spPr>
        <a:xfrm>
          <a:off x="9371965" y="16342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163830</xdr:rowOff>
    </xdr:from>
    <xdr:to xmlns:xdr="http://schemas.openxmlformats.org/drawingml/2006/spreadsheetDrawing">
      <xdr:col>46</xdr:col>
      <xdr:colOff>38100</xdr:colOff>
      <xdr:row>97</xdr:row>
      <xdr:rowOff>93980</xdr:rowOff>
    </xdr:to>
    <xdr:sp macro="" textlink="">
      <xdr:nvSpPr>
        <xdr:cNvPr id="488" name="楕円 487"/>
        <xdr:cNvSpPr/>
      </xdr:nvSpPr>
      <xdr:spPr>
        <a:xfrm>
          <a:off x="8699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85090</xdr:rowOff>
    </xdr:from>
    <xdr:ext cx="529590" cy="259080"/>
    <xdr:sp macro="" textlink="">
      <xdr:nvSpPr>
        <xdr:cNvPr id="489" name="テキスト ボックス 488"/>
        <xdr:cNvSpPr txBox="1"/>
      </xdr:nvSpPr>
      <xdr:spPr>
        <a:xfrm>
          <a:off x="8482965" y="16715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86995</xdr:rowOff>
    </xdr:from>
    <xdr:to xmlns:xdr="http://schemas.openxmlformats.org/drawingml/2006/spreadsheetDrawing">
      <xdr:col>41</xdr:col>
      <xdr:colOff>101600</xdr:colOff>
      <xdr:row>98</xdr:row>
      <xdr:rowOff>17780</xdr:rowOff>
    </xdr:to>
    <xdr:sp macro="" textlink="">
      <xdr:nvSpPr>
        <xdr:cNvPr id="490" name="楕円 489"/>
        <xdr:cNvSpPr/>
      </xdr:nvSpPr>
      <xdr:spPr>
        <a:xfrm>
          <a:off x="7810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8255</xdr:rowOff>
    </xdr:from>
    <xdr:ext cx="529590" cy="254000"/>
    <xdr:sp macro="" textlink="">
      <xdr:nvSpPr>
        <xdr:cNvPr id="491" name="テキスト ボックス 490"/>
        <xdr:cNvSpPr txBox="1"/>
      </xdr:nvSpPr>
      <xdr:spPr>
        <a:xfrm>
          <a:off x="7593965" y="16810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15875</xdr:rowOff>
    </xdr:from>
    <xdr:to xmlns:xdr="http://schemas.openxmlformats.org/drawingml/2006/spreadsheetDrawing">
      <xdr:col>36</xdr:col>
      <xdr:colOff>165100</xdr:colOff>
      <xdr:row>98</xdr:row>
      <xdr:rowOff>117475</xdr:rowOff>
    </xdr:to>
    <xdr:sp macro="" textlink="">
      <xdr:nvSpPr>
        <xdr:cNvPr id="492" name="楕円 491"/>
        <xdr:cNvSpPr/>
      </xdr:nvSpPr>
      <xdr:spPr>
        <a:xfrm>
          <a:off x="6921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109220</xdr:rowOff>
    </xdr:from>
    <xdr:ext cx="529590" cy="254000"/>
    <xdr:sp macro="" textlink="">
      <xdr:nvSpPr>
        <xdr:cNvPr id="493" name="テキスト ボックス 492"/>
        <xdr:cNvSpPr txBox="1"/>
      </xdr:nvSpPr>
      <xdr:spPr>
        <a:xfrm>
          <a:off x="6704965" y="16911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2" name="テキスト ボックス 50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3840" cy="254000"/>
    <xdr:sp macro="" textlink="">
      <xdr:nvSpPr>
        <xdr:cNvPr id="504" name="テキスト ボックス 503"/>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510" name="テキスト ボックス 509"/>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000"/>
    <xdr:sp macro="" textlink="">
      <xdr:nvSpPr>
        <xdr:cNvPr id="516" name="テキスト ボックス 515"/>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38735</xdr:rowOff>
    </xdr:from>
    <xdr:to xmlns:xdr="http://schemas.openxmlformats.org/drawingml/2006/spreadsheetDrawing">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36195</xdr:rowOff>
    </xdr:from>
    <xdr:ext cx="534670" cy="259080"/>
    <xdr:sp macro="" textlink="">
      <xdr:nvSpPr>
        <xdr:cNvPr id="519" name="消防費最小値テキスト"/>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32385</xdr:rowOff>
    </xdr:from>
    <xdr:to xmlns:xdr="http://schemas.openxmlformats.org/drawingml/2006/spreadsheetDrawing">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156845</xdr:rowOff>
    </xdr:from>
    <xdr:ext cx="534670" cy="254000"/>
    <xdr:sp macro="" textlink="">
      <xdr:nvSpPr>
        <xdr:cNvPr id="521" name="消防費最大値テキスト"/>
        <xdr:cNvSpPr txBox="1"/>
      </xdr:nvSpPr>
      <xdr:spPr>
        <a:xfrm>
          <a:off x="16370300" y="49574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38735</xdr:rowOff>
    </xdr:from>
    <xdr:to xmlns:xdr="http://schemas.openxmlformats.org/drawingml/2006/spreadsheetDrawing">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72390</xdr:rowOff>
    </xdr:from>
    <xdr:to xmlns:xdr="http://schemas.openxmlformats.org/drawingml/2006/spreadsheetDrawing">
      <xdr:col>85</xdr:col>
      <xdr:colOff>127000</xdr:colOff>
      <xdr:row>35</xdr:row>
      <xdr:rowOff>88265</xdr:rowOff>
    </xdr:to>
    <xdr:cxnSp macro="">
      <xdr:nvCxnSpPr>
        <xdr:cNvPr id="523" name="直線コネクタ 522"/>
        <xdr:cNvCxnSpPr/>
      </xdr:nvCxnSpPr>
      <xdr:spPr>
        <a:xfrm>
          <a:off x="15481300" y="60731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48260</xdr:rowOff>
    </xdr:from>
    <xdr:ext cx="534670" cy="259080"/>
    <xdr:sp macro="" textlink="">
      <xdr:nvSpPr>
        <xdr:cNvPr id="524" name="消防費平均値テキスト"/>
        <xdr:cNvSpPr txBox="1"/>
      </xdr:nvSpPr>
      <xdr:spPr>
        <a:xfrm>
          <a:off x="16370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69850</xdr:rowOff>
    </xdr:from>
    <xdr:to xmlns:xdr="http://schemas.openxmlformats.org/drawingml/2006/spreadsheetDrawing">
      <xdr:col>85</xdr:col>
      <xdr:colOff>177800</xdr:colOff>
      <xdr:row>36</xdr:row>
      <xdr:rowOff>171450</xdr:rowOff>
    </xdr:to>
    <xdr:sp macro="" textlink="">
      <xdr:nvSpPr>
        <xdr:cNvPr id="525" name="フローチャート: 判断 524"/>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104140</xdr:rowOff>
    </xdr:from>
    <xdr:to xmlns:xdr="http://schemas.openxmlformats.org/drawingml/2006/spreadsheetDrawing">
      <xdr:col>81</xdr:col>
      <xdr:colOff>50800</xdr:colOff>
      <xdr:row>35</xdr:row>
      <xdr:rowOff>72390</xdr:rowOff>
    </xdr:to>
    <xdr:cxnSp macro="">
      <xdr:nvCxnSpPr>
        <xdr:cNvPr id="526" name="直線コネクタ 525"/>
        <xdr:cNvCxnSpPr/>
      </xdr:nvCxnSpPr>
      <xdr:spPr>
        <a:xfrm>
          <a:off x="14592300" y="59334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70485</xdr:rowOff>
    </xdr:from>
    <xdr:to xmlns:xdr="http://schemas.openxmlformats.org/drawingml/2006/spreadsheetDrawing">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163195</xdr:rowOff>
    </xdr:from>
    <xdr:ext cx="529590" cy="259080"/>
    <xdr:sp macro="" textlink="">
      <xdr:nvSpPr>
        <xdr:cNvPr id="528" name="テキスト ボックス 527"/>
        <xdr:cNvSpPr txBox="1"/>
      </xdr:nvSpPr>
      <xdr:spPr>
        <a:xfrm>
          <a:off x="15213965" y="6335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104140</xdr:rowOff>
    </xdr:from>
    <xdr:to xmlns:xdr="http://schemas.openxmlformats.org/drawingml/2006/spreadsheetDrawing">
      <xdr:col>76</xdr:col>
      <xdr:colOff>114300</xdr:colOff>
      <xdr:row>35</xdr:row>
      <xdr:rowOff>90170</xdr:rowOff>
    </xdr:to>
    <xdr:cxnSp macro="">
      <xdr:nvCxnSpPr>
        <xdr:cNvPr id="529" name="直線コネクタ 528"/>
        <xdr:cNvCxnSpPr/>
      </xdr:nvCxnSpPr>
      <xdr:spPr>
        <a:xfrm flipV="1">
          <a:off x="13703300" y="593344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109855</xdr:rowOff>
    </xdr:from>
    <xdr:to xmlns:xdr="http://schemas.openxmlformats.org/drawingml/2006/spreadsheetDrawing">
      <xdr:col>76</xdr:col>
      <xdr:colOff>165100</xdr:colOff>
      <xdr:row>36</xdr:row>
      <xdr:rowOff>40640</xdr:rowOff>
    </xdr:to>
    <xdr:sp macro="" textlink="">
      <xdr:nvSpPr>
        <xdr:cNvPr id="530" name="フローチャート: 判断 529"/>
        <xdr:cNvSpPr/>
      </xdr:nvSpPr>
      <xdr:spPr>
        <a:xfrm>
          <a:off x="1454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31115</xdr:rowOff>
    </xdr:from>
    <xdr:ext cx="529590" cy="254000"/>
    <xdr:sp macro="" textlink="">
      <xdr:nvSpPr>
        <xdr:cNvPr id="531" name="テキスト ボックス 530"/>
        <xdr:cNvSpPr txBox="1"/>
      </xdr:nvSpPr>
      <xdr:spPr>
        <a:xfrm>
          <a:off x="14324965" y="6203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33655</xdr:rowOff>
    </xdr:from>
    <xdr:to xmlns:xdr="http://schemas.openxmlformats.org/drawingml/2006/spreadsheetDrawing">
      <xdr:col>71</xdr:col>
      <xdr:colOff>177800</xdr:colOff>
      <xdr:row>35</xdr:row>
      <xdr:rowOff>90170</xdr:rowOff>
    </xdr:to>
    <xdr:cxnSp macro="">
      <xdr:nvCxnSpPr>
        <xdr:cNvPr id="532" name="直線コネクタ 531"/>
        <xdr:cNvCxnSpPr/>
      </xdr:nvCxnSpPr>
      <xdr:spPr>
        <a:xfrm>
          <a:off x="12814300" y="60344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14605</xdr:rowOff>
    </xdr:from>
    <xdr:to xmlns:xdr="http://schemas.openxmlformats.org/drawingml/2006/spreadsheetDrawing">
      <xdr:col>72</xdr:col>
      <xdr:colOff>38100</xdr:colOff>
      <xdr:row>36</xdr:row>
      <xdr:rowOff>116205</xdr:rowOff>
    </xdr:to>
    <xdr:sp macro="" textlink="">
      <xdr:nvSpPr>
        <xdr:cNvPr id="533" name="フローチャート: 判断 532"/>
        <xdr:cNvSpPr/>
      </xdr:nvSpPr>
      <xdr:spPr>
        <a:xfrm>
          <a:off x="13652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107315</xdr:rowOff>
    </xdr:from>
    <xdr:ext cx="529590" cy="259080"/>
    <xdr:sp macro="" textlink="">
      <xdr:nvSpPr>
        <xdr:cNvPr id="534" name="テキスト ボックス 533"/>
        <xdr:cNvSpPr txBox="1"/>
      </xdr:nvSpPr>
      <xdr:spPr>
        <a:xfrm>
          <a:off x="13435965" y="6279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56515</xdr:rowOff>
    </xdr:from>
    <xdr:to xmlns:xdr="http://schemas.openxmlformats.org/drawingml/2006/spreadsheetDrawing">
      <xdr:col>67</xdr:col>
      <xdr:colOff>101600</xdr:colOff>
      <xdr:row>36</xdr:row>
      <xdr:rowOff>158115</xdr:rowOff>
    </xdr:to>
    <xdr:sp macro="" textlink="">
      <xdr:nvSpPr>
        <xdr:cNvPr id="535" name="フローチャート: 判断 534"/>
        <xdr:cNvSpPr/>
      </xdr:nvSpPr>
      <xdr:spPr>
        <a:xfrm>
          <a:off x="1276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149225</xdr:rowOff>
    </xdr:from>
    <xdr:ext cx="529590" cy="259080"/>
    <xdr:sp macro="" textlink="">
      <xdr:nvSpPr>
        <xdr:cNvPr id="536" name="テキスト ボックス 535"/>
        <xdr:cNvSpPr txBox="1"/>
      </xdr:nvSpPr>
      <xdr:spPr>
        <a:xfrm>
          <a:off x="12546965" y="6321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37465</xdr:rowOff>
    </xdr:from>
    <xdr:to xmlns:xdr="http://schemas.openxmlformats.org/drawingml/2006/spreadsheetDrawing">
      <xdr:col>85</xdr:col>
      <xdr:colOff>177800</xdr:colOff>
      <xdr:row>35</xdr:row>
      <xdr:rowOff>139065</xdr:rowOff>
    </xdr:to>
    <xdr:sp macro="" textlink="">
      <xdr:nvSpPr>
        <xdr:cNvPr id="542" name="楕円 541"/>
        <xdr:cNvSpPr/>
      </xdr:nvSpPr>
      <xdr:spPr>
        <a:xfrm>
          <a:off x="16268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60325</xdr:rowOff>
    </xdr:from>
    <xdr:ext cx="534670" cy="259080"/>
    <xdr:sp macro="" textlink="">
      <xdr:nvSpPr>
        <xdr:cNvPr id="543" name="消防費該当値テキスト"/>
        <xdr:cNvSpPr txBox="1"/>
      </xdr:nvSpPr>
      <xdr:spPr>
        <a:xfrm>
          <a:off x="16370300" y="588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21590</xdr:rowOff>
    </xdr:from>
    <xdr:to xmlns:xdr="http://schemas.openxmlformats.org/drawingml/2006/spreadsheetDrawing">
      <xdr:col>81</xdr:col>
      <xdr:colOff>101600</xdr:colOff>
      <xdr:row>35</xdr:row>
      <xdr:rowOff>123190</xdr:rowOff>
    </xdr:to>
    <xdr:sp macro="" textlink="">
      <xdr:nvSpPr>
        <xdr:cNvPr id="544" name="楕円 543"/>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139700</xdr:rowOff>
    </xdr:from>
    <xdr:ext cx="529590" cy="259080"/>
    <xdr:sp macro="" textlink="">
      <xdr:nvSpPr>
        <xdr:cNvPr id="545" name="テキスト ボックス 544"/>
        <xdr:cNvSpPr txBox="1"/>
      </xdr:nvSpPr>
      <xdr:spPr>
        <a:xfrm>
          <a:off x="15213965" y="5797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53340</xdr:rowOff>
    </xdr:from>
    <xdr:to xmlns:xdr="http://schemas.openxmlformats.org/drawingml/2006/spreadsheetDrawing">
      <xdr:col>76</xdr:col>
      <xdr:colOff>165100</xdr:colOff>
      <xdr:row>34</xdr:row>
      <xdr:rowOff>154940</xdr:rowOff>
    </xdr:to>
    <xdr:sp macro="" textlink="">
      <xdr:nvSpPr>
        <xdr:cNvPr id="546" name="楕円 545"/>
        <xdr:cNvSpPr/>
      </xdr:nvSpPr>
      <xdr:spPr>
        <a:xfrm>
          <a:off x="14541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171450</xdr:rowOff>
    </xdr:from>
    <xdr:ext cx="529590" cy="259080"/>
    <xdr:sp macro="" textlink="">
      <xdr:nvSpPr>
        <xdr:cNvPr id="547" name="テキスト ボックス 546"/>
        <xdr:cNvSpPr txBox="1"/>
      </xdr:nvSpPr>
      <xdr:spPr>
        <a:xfrm>
          <a:off x="14324965" y="5657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39370</xdr:rowOff>
    </xdr:from>
    <xdr:to xmlns:xdr="http://schemas.openxmlformats.org/drawingml/2006/spreadsheetDrawing">
      <xdr:col>72</xdr:col>
      <xdr:colOff>38100</xdr:colOff>
      <xdr:row>35</xdr:row>
      <xdr:rowOff>140970</xdr:rowOff>
    </xdr:to>
    <xdr:sp macro="" textlink="">
      <xdr:nvSpPr>
        <xdr:cNvPr id="548" name="楕円 547"/>
        <xdr:cNvSpPr/>
      </xdr:nvSpPr>
      <xdr:spPr>
        <a:xfrm>
          <a:off x="13652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157480</xdr:rowOff>
    </xdr:from>
    <xdr:ext cx="529590" cy="254000"/>
    <xdr:sp macro="" textlink="">
      <xdr:nvSpPr>
        <xdr:cNvPr id="549" name="テキスト ボックス 548"/>
        <xdr:cNvSpPr txBox="1"/>
      </xdr:nvSpPr>
      <xdr:spPr>
        <a:xfrm>
          <a:off x="13435965" y="5815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154940</xdr:rowOff>
    </xdr:from>
    <xdr:to xmlns:xdr="http://schemas.openxmlformats.org/drawingml/2006/spreadsheetDrawing">
      <xdr:col>67</xdr:col>
      <xdr:colOff>101600</xdr:colOff>
      <xdr:row>35</xdr:row>
      <xdr:rowOff>84455</xdr:rowOff>
    </xdr:to>
    <xdr:sp macro="" textlink="">
      <xdr:nvSpPr>
        <xdr:cNvPr id="550" name="楕円 549"/>
        <xdr:cNvSpPr/>
      </xdr:nvSpPr>
      <xdr:spPr>
        <a:xfrm>
          <a:off x="12763500" y="598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100965</xdr:rowOff>
    </xdr:from>
    <xdr:ext cx="529590" cy="254000"/>
    <xdr:sp macro="" textlink="">
      <xdr:nvSpPr>
        <xdr:cNvPr id="551" name="テキスト ボックス 550"/>
        <xdr:cNvSpPr txBox="1"/>
      </xdr:nvSpPr>
      <xdr:spPr>
        <a:xfrm>
          <a:off x="12546965" y="5758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60" name="テキスト ボックス 559"/>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3840" cy="254000"/>
    <xdr:sp macro="" textlink="">
      <xdr:nvSpPr>
        <xdr:cNvPr id="562" name="テキスト ボックス 561"/>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4000"/>
    <xdr:sp macro="" textlink="">
      <xdr:nvSpPr>
        <xdr:cNvPr id="568" name="テキスト ボックス 567"/>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70" name="テキスト ボックス 569"/>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72" name="テキスト ボックス 571"/>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74" name="テキスト ボックス 573"/>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59690</xdr:rowOff>
    </xdr:from>
    <xdr:to xmlns:xdr="http://schemas.openxmlformats.org/drawingml/2006/spreadsheetDrawing">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139700</xdr:rowOff>
    </xdr:from>
    <xdr:ext cx="534670" cy="259080"/>
    <xdr:sp macro="" textlink="">
      <xdr:nvSpPr>
        <xdr:cNvPr id="577" name="教育費最小値テキスト"/>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135890</xdr:rowOff>
    </xdr:from>
    <xdr:to xmlns:xdr="http://schemas.openxmlformats.org/drawingml/2006/spreadsheetDrawing">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6350</xdr:rowOff>
    </xdr:from>
    <xdr:ext cx="598805" cy="254000"/>
    <xdr:sp macro="" textlink="">
      <xdr:nvSpPr>
        <xdr:cNvPr id="579" name="教育費最大値テキスト"/>
        <xdr:cNvSpPr txBox="1"/>
      </xdr:nvSpPr>
      <xdr:spPr>
        <a:xfrm>
          <a:off x="16370300" y="8407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59690</xdr:rowOff>
    </xdr:from>
    <xdr:to xmlns:xdr="http://schemas.openxmlformats.org/drawingml/2006/spreadsheetDrawing">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63500</xdr:rowOff>
    </xdr:from>
    <xdr:to xmlns:xdr="http://schemas.openxmlformats.org/drawingml/2006/spreadsheetDrawing">
      <xdr:col>85</xdr:col>
      <xdr:colOff>127000</xdr:colOff>
      <xdr:row>58</xdr:row>
      <xdr:rowOff>76835</xdr:rowOff>
    </xdr:to>
    <xdr:cxnSp macro="">
      <xdr:nvCxnSpPr>
        <xdr:cNvPr id="581" name="直線コネクタ 580"/>
        <xdr:cNvCxnSpPr/>
      </xdr:nvCxnSpPr>
      <xdr:spPr>
        <a:xfrm flipV="1">
          <a:off x="15481300" y="100076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149860</xdr:rowOff>
    </xdr:from>
    <xdr:ext cx="534670" cy="259080"/>
    <xdr:sp macro="" textlink="">
      <xdr:nvSpPr>
        <xdr:cNvPr id="582"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104775</xdr:rowOff>
    </xdr:from>
    <xdr:to xmlns:xdr="http://schemas.openxmlformats.org/drawingml/2006/spreadsheetDrawing">
      <xdr:col>81</xdr:col>
      <xdr:colOff>50800</xdr:colOff>
      <xdr:row>58</xdr:row>
      <xdr:rowOff>76835</xdr:rowOff>
    </xdr:to>
    <xdr:cxnSp macro="">
      <xdr:nvCxnSpPr>
        <xdr:cNvPr id="584" name="直線コネクタ 583"/>
        <xdr:cNvCxnSpPr/>
      </xdr:nvCxnSpPr>
      <xdr:spPr>
        <a:xfrm>
          <a:off x="14592300" y="987742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122555</xdr:rowOff>
    </xdr:from>
    <xdr:to xmlns:xdr="http://schemas.openxmlformats.org/drawingml/2006/spreadsheetDrawing">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69215</xdr:rowOff>
    </xdr:from>
    <xdr:ext cx="529590" cy="259080"/>
    <xdr:sp macro="" textlink="">
      <xdr:nvSpPr>
        <xdr:cNvPr id="586" name="テキスト ボックス 585"/>
        <xdr:cNvSpPr txBox="1"/>
      </xdr:nvSpPr>
      <xdr:spPr>
        <a:xfrm>
          <a:off x="15213965" y="9498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104775</xdr:rowOff>
    </xdr:from>
    <xdr:to xmlns:xdr="http://schemas.openxmlformats.org/drawingml/2006/spreadsheetDrawing">
      <xdr:col>76</xdr:col>
      <xdr:colOff>114300</xdr:colOff>
      <xdr:row>58</xdr:row>
      <xdr:rowOff>55880</xdr:rowOff>
    </xdr:to>
    <xdr:cxnSp macro="">
      <xdr:nvCxnSpPr>
        <xdr:cNvPr id="587" name="直線コネクタ 586"/>
        <xdr:cNvCxnSpPr/>
      </xdr:nvCxnSpPr>
      <xdr:spPr>
        <a:xfrm flipV="1">
          <a:off x="13703300" y="98774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86360</xdr:rowOff>
    </xdr:from>
    <xdr:to xmlns:xdr="http://schemas.openxmlformats.org/drawingml/2006/spreadsheetDrawing">
      <xdr:col>76</xdr:col>
      <xdr:colOff>165100</xdr:colOff>
      <xdr:row>57</xdr:row>
      <xdr:rowOff>16510</xdr:rowOff>
    </xdr:to>
    <xdr:sp macro="" textlink="">
      <xdr:nvSpPr>
        <xdr:cNvPr id="588" name="フローチャート: 判断 587"/>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33020</xdr:rowOff>
    </xdr:from>
    <xdr:ext cx="529590" cy="259080"/>
    <xdr:sp macro="" textlink="">
      <xdr:nvSpPr>
        <xdr:cNvPr id="589" name="テキスト ボックス 588"/>
        <xdr:cNvSpPr txBox="1"/>
      </xdr:nvSpPr>
      <xdr:spPr>
        <a:xfrm>
          <a:off x="14324965" y="9462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55880</xdr:rowOff>
    </xdr:from>
    <xdr:to xmlns:xdr="http://schemas.openxmlformats.org/drawingml/2006/spreadsheetDrawing">
      <xdr:col>71</xdr:col>
      <xdr:colOff>177800</xdr:colOff>
      <xdr:row>58</xdr:row>
      <xdr:rowOff>156845</xdr:rowOff>
    </xdr:to>
    <xdr:cxnSp macro="">
      <xdr:nvCxnSpPr>
        <xdr:cNvPr id="590" name="直線コネクタ 589"/>
        <xdr:cNvCxnSpPr/>
      </xdr:nvCxnSpPr>
      <xdr:spPr>
        <a:xfrm flipV="1">
          <a:off x="12814300" y="99999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161290</xdr:rowOff>
    </xdr:from>
    <xdr:to xmlns:xdr="http://schemas.openxmlformats.org/drawingml/2006/spreadsheetDrawing">
      <xdr:col>72</xdr:col>
      <xdr:colOff>38100</xdr:colOff>
      <xdr:row>57</xdr:row>
      <xdr:rowOff>91440</xdr:rowOff>
    </xdr:to>
    <xdr:sp macro="" textlink="">
      <xdr:nvSpPr>
        <xdr:cNvPr id="591" name="フローチャート: 判断 590"/>
        <xdr:cNvSpPr/>
      </xdr:nvSpPr>
      <xdr:spPr>
        <a:xfrm>
          <a:off x="13652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107950</xdr:rowOff>
    </xdr:from>
    <xdr:ext cx="529590" cy="259080"/>
    <xdr:sp macro="" textlink="">
      <xdr:nvSpPr>
        <xdr:cNvPr id="592" name="テキスト ボックス 591"/>
        <xdr:cNvSpPr txBox="1"/>
      </xdr:nvSpPr>
      <xdr:spPr>
        <a:xfrm>
          <a:off x="13435965" y="9537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81915</xdr:rowOff>
    </xdr:from>
    <xdr:to xmlns:xdr="http://schemas.openxmlformats.org/drawingml/2006/spreadsheetDrawing">
      <xdr:col>67</xdr:col>
      <xdr:colOff>101600</xdr:colOff>
      <xdr:row>58</xdr:row>
      <xdr:rowOff>12065</xdr:rowOff>
    </xdr:to>
    <xdr:sp macro="" textlink="">
      <xdr:nvSpPr>
        <xdr:cNvPr id="593" name="フローチャート: 判断 592"/>
        <xdr:cNvSpPr/>
      </xdr:nvSpPr>
      <xdr:spPr>
        <a:xfrm>
          <a:off x="12763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29210</xdr:rowOff>
    </xdr:from>
    <xdr:ext cx="529590" cy="254000"/>
    <xdr:sp macro="" textlink="">
      <xdr:nvSpPr>
        <xdr:cNvPr id="594" name="テキスト ボックス 593"/>
        <xdr:cNvSpPr txBox="1"/>
      </xdr:nvSpPr>
      <xdr:spPr>
        <a:xfrm>
          <a:off x="12546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12065</xdr:rowOff>
    </xdr:from>
    <xdr:to xmlns:xdr="http://schemas.openxmlformats.org/drawingml/2006/spreadsheetDrawing">
      <xdr:col>85</xdr:col>
      <xdr:colOff>177800</xdr:colOff>
      <xdr:row>58</xdr:row>
      <xdr:rowOff>113665</xdr:rowOff>
    </xdr:to>
    <xdr:sp macro="" textlink="">
      <xdr:nvSpPr>
        <xdr:cNvPr id="600" name="楕円 599"/>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98425</xdr:rowOff>
    </xdr:from>
    <xdr:ext cx="534670" cy="254000"/>
    <xdr:sp macro="" textlink="">
      <xdr:nvSpPr>
        <xdr:cNvPr id="601" name="教育費該当値テキスト"/>
        <xdr:cNvSpPr txBox="1"/>
      </xdr:nvSpPr>
      <xdr:spPr>
        <a:xfrm>
          <a:off x="16370300" y="9871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26035</xdr:rowOff>
    </xdr:from>
    <xdr:to xmlns:xdr="http://schemas.openxmlformats.org/drawingml/2006/spreadsheetDrawing">
      <xdr:col>81</xdr:col>
      <xdr:colOff>101600</xdr:colOff>
      <xdr:row>58</xdr:row>
      <xdr:rowOff>127635</xdr:rowOff>
    </xdr:to>
    <xdr:sp macro="" textlink="">
      <xdr:nvSpPr>
        <xdr:cNvPr id="602" name="楕円 601"/>
        <xdr:cNvSpPr/>
      </xdr:nvSpPr>
      <xdr:spPr>
        <a:xfrm>
          <a:off x="15430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118745</xdr:rowOff>
    </xdr:from>
    <xdr:ext cx="529590" cy="259080"/>
    <xdr:sp macro="" textlink="">
      <xdr:nvSpPr>
        <xdr:cNvPr id="603" name="テキスト ボックス 602"/>
        <xdr:cNvSpPr txBox="1"/>
      </xdr:nvSpPr>
      <xdr:spPr>
        <a:xfrm>
          <a:off x="15213965" y="10062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53975</xdr:rowOff>
    </xdr:from>
    <xdr:to xmlns:xdr="http://schemas.openxmlformats.org/drawingml/2006/spreadsheetDrawing">
      <xdr:col>76</xdr:col>
      <xdr:colOff>165100</xdr:colOff>
      <xdr:row>57</xdr:row>
      <xdr:rowOff>155575</xdr:rowOff>
    </xdr:to>
    <xdr:sp macro="" textlink="">
      <xdr:nvSpPr>
        <xdr:cNvPr id="604" name="楕円 603"/>
        <xdr:cNvSpPr/>
      </xdr:nvSpPr>
      <xdr:spPr>
        <a:xfrm>
          <a:off x="14541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146685</xdr:rowOff>
    </xdr:from>
    <xdr:ext cx="529590" cy="254000"/>
    <xdr:sp macro="" textlink="">
      <xdr:nvSpPr>
        <xdr:cNvPr id="605" name="テキスト ボックス 604"/>
        <xdr:cNvSpPr txBox="1"/>
      </xdr:nvSpPr>
      <xdr:spPr>
        <a:xfrm>
          <a:off x="14324965" y="9919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5080</xdr:rowOff>
    </xdr:from>
    <xdr:to xmlns:xdr="http://schemas.openxmlformats.org/drawingml/2006/spreadsheetDrawing">
      <xdr:col>72</xdr:col>
      <xdr:colOff>38100</xdr:colOff>
      <xdr:row>58</xdr:row>
      <xdr:rowOff>106680</xdr:rowOff>
    </xdr:to>
    <xdr:sp macro="" textlink="">
      <xdr:nvSpPr>
        <xdr:cNvPr id="606" name="楕円 605"/>
        <xdr:cNvSpPr/>
      </xdr:nvSpPr>
      <xdr:spPr>
        <a:xfrm>
          <a:off x="13652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97790</xdr:rowOff>
    </xdr:from>
    <xdr:ext cx="529590" cy="254000"/>
    <xdr:sp macro="" textlink="">
      <xdr:nvSpPr>
        <xdr:cNvPr id="607" name="テキスト ボックス 606"/>
        <xdr:cNvSpPr txBox="1"/>
      </xdr:nvSpPr>
      <xdr:spPr>
        <a:xfrm>
          <a:off x="13435965" y="10041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106045</xdr:rowOff>
    </xdr:from>
    <xdr:to xmlns:xdr="http://schemas.openxmlformats.org/drawingml/2006/spreadsheetDrawing">
      <xdr:col>67</xdr:col>
      <xdr:colOff>101600</xdr:colOff>
      <xdr:row>59</xdr:row>
      <xdr:rowOff>36195</xdr:rowOff>
    </xdr:to>
    <xdr:sp macro="" textlink="">
      <xdr:nvSpPr>
        <xdr:cNvPr id="608" name="楕円 607"/>
        <xdr:cNvSpPr/>
      </xdr:nvSpPr>
      <xdr:spPr>
        <a:xfrm>
          <a:off x="12763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27305</xdr:rowOff>
    </xdr:from>
    <xdr:ext cx="529590" cy="259080"/>
    <xdr:sp macro="" textlink="">
      <xdr:nvSpPr>
        <xdr:cNvPr id="609" name="テキスト ボックス 608"/>
        <xdr:cNvSpPr txBox="1"/>
      </xdr:nvSpPr>
      <xdr:spPr>
        <a:xfrm>
          <a:off x="12546965" y="10142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8" name="テキスト ボックス 617"/>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840" cy="254000"/>
    <xdr:sp macro="" textlink="">
      <xdr:nvSpPr>
        <xdr:cNvPr id="621" name="テキスト ボックス 620"/>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4000"/>
    <xdr:sp macro="" textlink="">
      <xdr:nvSpPr>
        <xdr:cNvPr id="623" name="テキスト ボックス 622"/>
        <xdr:cNvSpPr txBox="1"/>
      </xdr:nvSpPr>
      <xdr:spPr>
        <a:xfrm>
          <a:off x="11914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4000"/>
    <xdr:sp macro="" textlink="">
      <xdr:nvSpPr>
        <xdr:cNvPr id="625" name="テキスト ボックス 624"/>
        <xdr:cNvSpPr txBox="1"/>
      </xdr:nvSpPr>
      <xdr:spPr>
        <a:xfrm>
          <a:off x="11914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4000"/>
    <xdr:sp macro="" textlink="">
      <xdr:nvSpPr>
        <xdr:cNvPr id="627" name="テキスト ボックス 626"/>
        <xdr:cNvSpPr txBox="1"/>
      </xdr:nvSpPr>
      <xdr:spPr>
        <a:xfrm>
          <a:off x="11914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4000"/>
    <xdr:sp macro="" textlink="">
      <xdr:nvSpPr>
        <xdr:cNvPr id="629" name="テキスト ボックス 628"/>
        <xdr:cNvSpPr txBox="1"/>
      </xdr:nvSpPr>
      <xdr:spPr>
        <a:xfrm>
          <a:off x="11914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100965</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4000"/>
    <xdr:sp macro="" textlink="">
      <xdr:nvSpPr>
        <xdr:cNvPr id="632" name="災害復旧費最小値テキスト"/>
        <xdr:cNvSpPr txBox="1"/>
      </xdr:nvSpPr>
      <xdr:spPr>
        <a:xfrm>
          <a:off x="16370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47625</xdr:rowOff>
    </xdr:from>
    <xdr:ext cx="534670" cy="259080"/>
    <xdr:sp macro="" textlink="">
      <xdr:nvSpPr>
        <xdr:cNvPr id="634" name="災害復旧費最大値テキスト"/>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100965</xdr:rowOff>
    </xdr:from>
    <xdr:to xmlns:xdr="http://schemas.openxmlformats.org/drawingml/2006/spreadsheetDrawing">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93980</xdr:rowOff>
    </xdr:from>
    <xdr:to xmlns:xdr="http://schemas.openxmlformats.org/drawingml/2006/spreadsheetDrawing">
      <xdr:col>85</xdr:col>
      <xdr:colOff>127000</xdr:colOff>
      <xdr:row>78</xdr:row>
      <xdr:rowOff>139700</xdr:rowOff>
    </xdr:to>
    <xdr:cxnSp macro="">
      <xdr:nvCxnSpPr>
        <xdr:cNvPr id="636" name="直線コネクタ 635"/>
        <xdr:cNvCxnSpPr/>
      </xdr:nvCxnSpPr>
      <xdr:spPr>
        <a:xfrm>
          <a:off x="15481300" y="1329563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123825</xdr:rowOff>
    </xdr:from>
    <xdr:ext cx="469900" cy="254000"/>
    <xdr:sp macro="" textlink="">
      <xdr:nvSpPr>
        <xdr:cNvPr id="637" name="災害復旧費平均値テキスト"/>
        <xdr:cNvSpPr txBox="1"/>
      </xdr:nvSpPr>
      <xdr:spPr>
        <a:xfrm>
          <a:off x="16370300" y="1315402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100965</xdr:rowOff>
    </xdr:from>
    <xdr:to xmlns:xdr="http://schemas.openxmlformats.org/drawingml/2006/spreadsheetDrawing">
      <xdr:col>85</xdr:col>
      <xdr:colOff>177800</xdr:colOff>
      <xdr:row>78</xdr:row>
      <xdr:rowOff>31115</xdr:rowOff>
    </xdr:to>
    <xdr:sp macro="" textlink="">
      <xdr:nvSpPr>
        <xdr:cNvPr id="638" name="フローチャート: 判断 637"/>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120650</xdr:rowOff>
    </xdr:from>
    <xdr:to xmlns:xdr="http://schemas.openxmlformats.org/drawingml/2006/spreadsheetDrawing">
      <xdr:col>81</xdr:col>
      <xdr:colOff>50800</xdr:colOff>
      <xdr:row>77</xdr:row>
      <xdr:rowOff>93980</xdr:rowOff>
    </xdr:to>
    <xdr:cxnSp macro="">
      <xdr:nvCxnSpPr>
        <xdr:cNvPr id="639" name="直線コネクタ 638"/>
        <xdr:cNvCxnSpPr/>
      </xdr:nvCxnSpPr>
      <xdr:spPr>
        <a:xfrm>
          <a:off x="14592300" y="12807950"/>
          <a:ext cx="8890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74930</xdr:rowOff>
    </xdr:from>
    <xdr:to xmlns:xdr="http://schemas.openxmlformats.org/drawingml/2006/spreadsheetDrawing">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167005</xdr:rowOff>
    </xdr:from>
    <xdr:ext cx="464820" cy="254000"/>
    <xdr:sp macro="" textlink="">
      <xdr:nvSpPr>
        <xdr:cNvPr id="641" name="テキスト ボックス 640"/>
        <xdr:cNvSpPr txBox="1"/>
      </xdr:nvSpPr>
      <xdr:spPr>
        <a:xfrm>
          <a:off x="15246350" y="13368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64135</xdr:rowOff>
    </xdr:from>
    <xdr:to xmlns:xdr="http://schemas.openxmlformats.org/drawingml/2006/spreadsheetDrawing">
      <xdr:col>76</xdr:col>
      <xdr:colOff>114300</xdr:colOff>
      <xdr:row>74</xdr:row>
      <xdr:rowOff>120650</xdr:rowOff>
    </xdr:to>
    <xdr:cxnSp macro="">
      <xdr:nvCxnSpPr>
        <xdr:cNvPr id="642" name="直線コネクタ 641"/>
        <xdr:cNvCxnSpPr/>
      </xdr:nvCxnSpPr>
      <xdr:spPr>
        <a:xfrm>
          <a:off x="13703300" y="127514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140335</xdr:rowOff>
    </xdr:from>
    <xdr:to xmlns:xdr="http://schemas.openxmlformats.org/drawingml/2006/spreadsheetDrawing">
      <xdr:col>76</xdr:col>
      <xdr:colOff>165100</xdr:colOff>
      <xdr:row>75</xdr:row>
      <xdr:rowOff>70485</xdr:rowOff>
    </xdr:to>
    <xdr:sp macro="" textlink="">
      <xdr:nvSpPr>
        <xdr:cNvPr id="643" name="フローチャート: 判断 642"/>
        <xdr:cNvSpPr/>
      </xdr:nvSpPr>
      <xdr:spPr>
        <a:xfrm>
          <a:off x="14541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61595</xdr:rowOff>
    </xdr:from>
    <xdr:ext cx="529590" cy="259080"/>
    <xdr:sp macro="" textlink="">
      <xdr:nvSpPr>
        <xdr:cNvPr id="644" name="テキスト ボックス 643"/>
        <xdr:cNvSpPr txBox="1"/>
      </xdr:nvSpPr>
      <xdr:spPr>
        <a:xfrm>
          <a:off x="14324965" y="129203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64135</xdr:rowOff>
    </xdr:from>
    <xdr:to xmlns:xdr="http://schemas.openxmlformats.org/drawingml/2006/spreadsheetDrawing">
      <xdr:col>71</xdr:col>
      <xdr:colOff>177800</xdr:colOff>
      <xdr:row>75</xdr:row>
      <xdr:rowOff>94615</xdr:rowOff>
    </xdr:to>
    <xdr:cxnSp macro="">
      <xdr:nvCxnSpPr>
        <xdr:cNvPr id="645" name="直線コネクタ 644"/>
        <xdr:cNvCxnSpPr/>
      </xdr:nvCxnSpPr>
      <xdr:spPr>
        <a:xfrm flipV="1">
          <a:off x="12814300" y="1275143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67310</xdr:rowOff>
    </xdr:from>
    <xdr:to xmlns:xdr="http://schemas.openxmlformats.org/drawingml/2006/spreadsheetDrawing">
      <xdr:col>72</xdr:col>
      <xdr:colOff>38100</xdr:colOff>
      <xdr:row>76</xdr:row>
      <xdr:rowOff>168910</xdr:rowOff>
    </xdr:to>
    <xdr:sp macro="" textlink="">
      <xdr:nvSpPr>
        <xdr:cNvPr id="646" name="フローチャート: 判断 645"/>
        <xdr:cNvSpPr/>
      </xdr:nvSpPr>
      <xdr:spPr>
        <a:xfrm>
          <a:off x="13652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160020</xdr:rowOff>
    </xdr:from>
    <xdr:ext cx="464820" cy="259080"/>
    <xdr:sp macro="" textlink="">
      <xdr:nvSpPr>
        <xdr:cNvPr id="647" name="テキスト ボックス 646"/>
        <xdr:cNvSpPr txBox="1"/>
      </xdr:nvSpPr>
      <xdr:spPr>
        <a:xfrm>
          <a:off x="13468350" y="13190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151130</xdr:rowOff>
    </xdr:from>
    <xdr:to xmlns:xdr="http://schemas.openxmlformats.org/drawingml/2006/spreadsheetDrawing">
      <xdr:col>67</xdr:col>
      <xdr:colOff>101600</xdr:colOff>
      <xdr:row>77</xdr:row>
      <xdr:rowOff>81280</xdr:rowOff>
    </xdr:to>
    <xdr:sp macro="" textlink="">
      <xdr:nvSpPr>
        <xdr:cNvPr id="648" name="フローチャート: 判断 647"/>
        <xdr:cNvSpPr/>
      </xdr:nvSpPr>
      <xdr:spPr>
        <a:xfrm>
          <a:off x="12763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72390</xdr:rowOff>
    </xdr:from>
    <xdr:ext cx="464820" cy="259080"/>
    <xdr:sp macro="" textlink="">
      <xdr:nvSpPr>
        <xdr:cNvPr id="649" name="テキスト ボックス 648"/>
        <xdr:cNvSpPr txBox="1"/>
      </xdr:nvSpPr>
      <xdr:spPr>
        <a:xfrm>
          <a:off x="12579350" y="13274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xdr:rowOff>
    </xdr:from>
    <xdr:ext cx="249555" cy="259080"/>
    <xdr:sp macro="" textlink="">
      <xdr:nvSpPr>
        <xdr:cNvPr id="656" name="災害復旧費該当値テキスト"/>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43180</xdr:rowOff>
    </xdr:from>
    <xdr:to xmlns:xdr="http://schemas.openxmlformats.org/drawingml/2006/spreadsheetDrawing">
      <xdr:col>81</xdr:col>
      <xdr:colOff>101600</xdr:colOff>
      <xdr:row>77</xdr:row>
      <xdr:rowOff>144780</xdr:rowOff>
    </xdr:to>
    <xdr:sp macro="" textlink="">
      <xdr:nvSpPr>
        <xdr:cNvPr id="657" name="楕円 656"/>
        <xdr:cNvSpPr/>
      </xdr:nvSpPr>
      <xdr:spPr>
        <a:xfrm>
          <a:off x="1543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161290</xdr:rowOff>
    </xdr:from>
    <xdr:ext cx="464820" cy="259080"/>
    <xdr:sp macro="" textlink="">
      <xdr:nvSpPr>
        <xdr:cNvPr id="658" name="テキスト ボックス 657"/>
        <xdr:cNvSpPr txBox="1"/>
      </xdr:nvSpPr>
      <xdr:spPr>
        <a:xfrm>
          <a:off x="15246350" y="13020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69215</xdr:rowOff>
    </xdr:from>
    <xdr:to xmlns:xdr="http://schemas.openxmlformats.org/drawingml/2006/spreadsheetDrawing">
      <xdr:col>76</xdr:col>
      <xdr:colOff>165100</xdr:colOff>
      <xdr:row>74</xdr:row>
      <xdr:rowOff>170815</xdr:rowOff>
    </xdr:to>
    <xdr:sp macro="" textlink="">
      <xdr:nvSpPr>
        <xdr:cNvPr id="659" name="楕円 658"/>
        <xdr:cNvSpPr/>
      </xdr:nvSpPr>
      <xdr:spPr>
        <a:xfrm>
          <a:off x="14541500" y="12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15875</xdr:rowOff>
    </xdr:from>
    <xdr:ext cx="529590" cy="259080"/>
    <xdr:sp macro="" textlink="">
      <xdr:nvSpPr>
        <xdr:cNvPr id="660" name="テキスト ボックス 659"/>
        <xdr:cNvSpPr txBox="1"/>
      </xdr:nvSpPr>
      <xdr:spPr>
        <a:xfrm>
          <a:off x="14324965" y="12531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13335</xdr:rowOff>
    </xdr:from>
    <xdr:to xmlns:xdr="http://schemas.openxmlformats.org/drawingml/2006/spreadsheetDrawing">
      <xdr:col>72</xdr:col>
      <xdr:colOff>38100</xdr:colOff>
      <xdr:row>74</xdr:row>
      <xdr:rowOff>114935</xdr:rowOff>
    </xdr:to>
    <xdr:sp macro="" textlink="">
      <xdr:nvSpPr>
        <xdr:cNvPr id="661" name="楕円 660"/>
        <xdr:cNvSpPr/>
      </xdr:nvSpPr>
      <xdr:spPr>
        <a:xfrm>
          <a:off x="136525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132080</xdr:rowOff>
    </xdr:from>
    <xdr:ext cx="529590" cy="254000"/>
    <xdr:sp macro="" textlink="">
      <xdr:nvSpPr>
        <xdr:cNvPr id="662" name="テキスト ボックス 661"/>
        <xdr:cNvSpPr txBox="1"/>
      </xdr:nvSpPr>
      <xdr:spPr>
        <a:xfrm>
          <a:off x="13435965" y="12476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43815</xdr:rowOff>
    </xdr:from>
    <xdr:to xmlns:xdr="http://schemas.openxmlformats.org/drawingml/2006/spreadsheetDrawing">
      <xdr:col>67</xdr:col>
      <xdr:colOff>101600</xdr:colOff>
      <xdr:row>75</xdr:row>
      <xdr:rowOff>145415</xdr:rowOff>
    </xdr:to>
    <xdr:sp macro="" textlink="">
      <xdr:nvSpPr>
        <xdr:cNvPr id="663" name="楕円 662"/>
        <xdr:cNvSpPr/>
      </xdr:nvSpPr>
      <xdr:spPr>
        <a:xfrm>
          <a:off x="12763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161925</xdr:rowOff>
    </xdr:from>
    <xdr:ext cx="529590" cy="259080"/>
    <xdr:sp macro="" textlink="">
      <xdr:nvSpPr>
        <xdr:cNvPr id="664" name="テキスト ボックス 663"/>
        <xdr:cNvSpPr txBox="1"/>
      </xdr:nvSpPr>
      <xdr:spPr>
        <a:xfrm>
          <a:off x="12546965" y="12677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3" name="テキスト ボックス 67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6" name="テキスト ボックス 675"/>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000"/>
    <xdr:sp macro="" textlink="">
      <xdr:nvSpPr>
        <xdr:cNvPr id="680" name="テキスト ボックス 679"/>
        <xdr:cNvSpPr txBox="1"/>
      </xdr:nvSpPr>
      <xdr:spPr>
        <a:xfrm>
          <a:off x="11914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84" name="テキスト ボックス 683"/>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161925</xdr:rowOff>
    </xdr:from>
    <xdr:to xmlns:xdr="http://schemas.openxmlformats.org/drawingml/2006/spreadsheetDrawing">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65405</xdr:rowOff>
    </xdr:from>
    <xdr:ext cx="534670" cy="254000"/>
    <xdr:sp macro="" textlink="">
      <xdr:nvSpPr>
        <xdr:cNvPr id="689" name="公債費最小値テキスト"/>
        <xdr:cNvSpPr txBox="1"/>
      </xdr:nvSpPr>
      <xdr:spPr>
        <a:xfrm>
          <a:off x="16370300" y="16867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61595</xdr:rowOff>
    </xdr:from>
    <xdr:to xmlns:xdr="http://schemas.openxmlformats.org/drawingml/2006/spreadsheetDrawing">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109220</xdr:rowOff>
    </xdr:from>
    <xdr:ext cx="598805" cy="254000"/>
    <xdr:sp macro="" textlink="">
      <xdr:nvSpPr>
        <xdr:cNvPr id="691" name="公債費最大値テキスト"/>
        <xdr:cNvSpPr txBox="1"/>
      </xdr:nvSpPr>
      <xdr:spPr>
        <a:xfrm>
          <a:off x="16370300" y="15368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161925</xdr:rowOff>
    </xdr:from>
    <xdr:to xmlns:xdr="http://schemas.openxmlformats.org/drawingml/2006/spreadsheetDrawing">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38735</xdr:rowOff>
    </xdr:from>
    <xdr:to xmlns:xdr="http://schemas.openxmlformats.org/drawingml/2006/spreadsheetDrawing">
      <xdr:col>85</xdr:col>
      <xdr:colOff>127000</xdr:colOff>
      <xdr:row>94</xdr:row>
      <xdr:rowOff>38735</xdr:rowOff>
    </xdr:to>
    <xdr:cxnSp macro="">
      <xdr:nvCxnSpPr>
        <xdr:cNvPr id="693" name="直線コネクタ 692"/>
        <xdr:cNvCxnSpPr/>
      </xdr:nvCxnSpPr>
      <xdr:spPr>
        <a:xfrm flipV="1">
          <a:off x="15481300" y="16155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115570</xdr:rowOff>
    </xdr:from>
    <xdr:ext cx="534670" cy="259080"/>
    <xdr:sp macro="" textlink="">
      <xdr:nvSpPr>
        <xdr:cNvPr id="694" name="公債費平均値テキスト"/>
        <xdr:cNvSpPr txBox="1"/>
      </xdr:nvSpPr>
      <xdr:spPr>
        <a:xfrm>
          <a:off x="16370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137160</xdr:rowOff>
    </xdr:from>
    <xdr:to xmlns:xdr="http://schemas.openxmlformats.org/drawingml/2006/spreadsheetDrawing">
      <xdr:col>85</xdr:col>
      <xdr:colOff>177800</xdr:colOff>
      <xdr:row>95</xdr:row>
      <xdr:rowOff>67310</xdr:rowOff>
    </xdr:to>
    <xdr:sp macro="" textlink="">
      <xdr:nvSpPr>
        <xdr:cNvPr id="695" name="フローチャート: 判断 694"/>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38735</xdr:rowOff>
    </xdr:from>
    <xdr:to xmlns:xdr="http://schemas.openxmlformats.org/drawingml/2006/spreadsheetDrawing">
      <xdr:col>81</xdr:col>
      <xdr:colOff>50800</xdr:colOff>
      <xdr:row>94</xdr:row>
      <xdr:rowOff>48260</xdr:rowOff>
    </xdr:to>
    <xdr:cxnSp macro="">
      <xdr:nvCxnSpPr>
        <xdr:cNvPr id="696" name="直線コネクタ 695"/>
        <xdr:cNvCxnSpPr/>
      </xdr:nvCxnSpPr>
      <xdr:spPr>
        <a:xfrm flipV="1">
          <a:off x="14592300" y="16155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143510</xdr:rowOff>
    </xdr:from>
    <xdr:to xmlns:xdr="http://schemas.openxmlformats.org/drawingml/2006/spreadsheetDrawing">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64135</xdr:rowOff>
    </xdr:from>
    <xdr:ext cx="529590" cy="254000"/>
    <xdr:sp macro="" textlink="">
      <xdr:nvSpPr>
        <xdr:cNvPr id="698" name="テキスト ボックス 697"/>
        <xdr:cNvSpPr txBox="1"/>
      </xdr:nvSpPr>
      <xdr:spPr>
        <a:xfrm>
          <a:off x="15213965" y="16351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48260</xdr:rowOff>
    </xdr:from>
    <xdr:to xmlns:xdr="http://schemas.openxmlformats.org/drawingml/2006/spreadsheetDrawing">
      <xdr:col>76</xdr:col>
      <xdr:colOff>114300</xdr:colOff>
      <xdr:row>94</xdr:row>
      <xdr:rowOff>107950</xdr:rowOff>
    </xdr:to>
    <xdr:cxnSp macro="">
      <xdr:nvCxnSpPr>
        <xdr:cNvPr id="699" name="直線コネクタ 698"/>
        <xdr:cNvCxnSpPr/>
      </xdr:nvCxnSpPr>
      <xdr:spPr>
        <a:xfrm flipV="1">
          <a:off x="13703300" y="161645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83820</xdr:rowOff>
    </xdr:from>
    <xdr:to xmlns:xdr="http://schemas.openxmlformats.org/drawingml/2006/spreadsheetDrawing">
      <xdr:col>76</xdr:col>
      <xdr:colOff>165100</xdr:colOff>
      <xdr:row>95</xdr:row>
      <xdr:rowOff>13970</xdr:rowOff>
    </xdr:to>
    <xdr:sp macro="" textlink="">
      <xdr:nvSpPr>
        <xdr:cNvPr id="700" name="フローチャート: 判断 699"/>
        <xdr:cNvSpPr/>
      </xdr:nvSpPr>
      <xdr:spPr>
        <a:xfrm>
          <a:off x="14541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5080</xdr:rowOff>
    </xdr:from>
    <xdr:ext cx="529590" cy="259080"/>
    <xdr:sp macro="" textlink="">
      <xdr:nvSpPr>
        <xdr:cNvPr id="701" name="テキスト ボックス 700"/>
        <xdr:cNvSpPr txBox="1"/>
      </xdr:nvSpPr>
      <xdr:spPr>
        <a:xfrm>
          <a:off x="14324965" y="16292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77470</xdr:rowOff>
    </xdr:from>
    <xdr:to xmlns:xdr="http://schemas.openxmlformats.org/drawingml/2006/spreadsheetDrawing">
      <xdr:col>71</xdr:col>
      <xdr:colOff>177800</xdr:colOff>
      <xdr:row>94</xdr:row>
      <xdr:rowOff>107950</xdr:rowOff>
    </xdr:to>
    <xdr:cxnSp macro="">
      <xdr:nvCxnSpPr>
        <xdr:cNvPr id="702" name="直線コネクタ 701"/>
        <xdr:cNvCxnSpPr/>
      </xdr:nvCxnSpPr>
      <xdr:spPr>
        <a:xfrm>
          <a:off x="12814300" y="161937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76200</xdr:rowOff>
    </xdr:from>
    <xdr:to xmlns:xdr="http://schemas.openxmlformats.org/drawingml/2006/spreadsheetDrawing">
      <xdr:col>72</xdr:col>
      <xdr:colOff>38100</xdr:colOff>
      <xdr:row>95</xdr:row>
      <xdr:rowOff>6350</xdr:rowOff>
    </xdr:to>
    <xdr:sp macro="" textlink="">
      <xdr:nvSpPr>
        <xdr:cNvPr id="703" name="フローチャート: 判断 702"/>
        <xdr:cNvSpPr/>
      </xdr:nvSpPr>
      <xdr:spPr>
        <a:xfrm>
          <a:off x="1365250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168910</xdr:rowOff>
    </xdr:from>
    <xdr:ext cx="529590" cy="254000"/>
    <xdr:sp macro="" textlink="">
      <xdr:nvSpPr>
        <xdr:cNvPr id="704" name="テキスト ボックス 703"/>
        <xdr:cNvSpPr txBox="1"/>
      </xdr:nvSpPr>
      <xdr:spPr>
        <a:xfrm>
          <a:off x="13435965" y="16285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72390</xdr:rowOff>
    </xdr:from>
    <xdr:to xmlns:xdr="http://schemas.openxmlformats.org/drawingml/2006/spreadsheetDrawing">
      <xdr:col>67</xdr:col>
      <xdr:colOff>101600</xdr:colOff>
      <xdr:row>95</xdr:row>
      <xdr:rowOff>2540</xdr:rowOff>
    </xdr:to>
    <xdr:sp macro="" textlink="">
      <xdr:nvSpPr>
        <xdr:cNvPr id="705" name="フローチャート: 判断 704"/>
        <xdr:cNvSpPr/>
      </xdr:nvSpPr>
      <xdr:spPr>
        <a:xfrm>
          <a:off x="12763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165100</xdr:rowOff>
    </xdr:from>
    <xdr:ext cx="529590" cy="259080"/>
    <xdr:sp macro="" textlink="">
      <xdr:nvSpPr>
        <xdr:cNvPr id="706" name="テキスト ボックス 705"/>
        <xdr:cNvSpPr txBox="1"/>
      </xdr:nvSpPr>
      <xdr:spPr>
        <a:xfrm>
          <a:off x="12546965" y="16281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159385</xdr:rowOff>
    </xdr:from>
    <xdr:to xmlns:xdr="http://schemas.openxmlformats.org/drawingml/2006/spreadsheetDrawing">
      <xdr:col>85</xdr:col>
      <xdr:colOff>177800</xdr:colOff>
      <xdr:row>94</xdr:row>
      <xdr:rowOff>89535</xdr:rowOff>
    </xdr:to>
    <xdr:sp macro="" textlink="">
      <xdr:nvSpPr>
        <xdr:cNvPr id="712" name="楕円 711"/>
        <xdr:cNvSpPr/>
      </xdr:nvSpPr>
      <xdr:spPr>
        <a:xfrm>
          <a:off x="162687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10795</xdr:rowOff>
    </xdr:from>
    <xdr:ext cx="534670" cy="258445"/>
    <xdr:sp macro="" textlink="">
      <xdr:nvSpPr>
        <xdr:cNvPr id="713" name="公債費該当値テキスト"/>
        <xdr:cNvSpPr txBox="1"/>
      </xdr:nvSpPr>
      <xdr:spPr>
        <a:xfrm>
          <a:off x="16370300" y="15955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159385</xdr:rowOff>
    </xdr:from>
    <xdr:to xmlns:xdr="http://schemas.openxmlformats.org/drawingml/2006/spreadsheetDrawing">
      <xdr:col>81</xdr:col>
      <xdr:colOff>101600</xdr:colOff>
      <xdr:row>94</xdr:row>
      <xdr:rowOff>89535</xdr:rowOff>
    </xdr:to>
    <xdr:sp macro="" textlink="">
      <xdr:nvSpPr>
        <xdr:cNvPr id="714" name="楕円 713"/>
        <xdr:cNvSpPr/>
      </xdr:nvSpPr>
      <xdr:spPr>
        <a:xfrm>
          <a:off x="154305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106045</xdr:rowOff>
    </xdr:from>
    <xdr:ext cx="529590" cy="259080"/>
    <xdr:sp macro="" textlink="">
      <xdr:nvSpPr>
        <xdr:cNvPr id="715" name="テキスト ボックス 714"/>
        <xdr:cNvSpPr txBox="1"/>
      </xdr:nvSpPr>
      <xdr:spPr>
        <a:xfrm>
          <a:off x="15213965" y="15879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168910</xdr:rowOff>
    </xdr:from>
    <xdr:to xmlns:xdr="http://schemas.openxmlformats.org/drawingml/2006/spreadsheetDrawing">
      <xdr:col>76</xdr:col>
      <xdr:colOff>165100</xdr:colOff>
      <xdr:row>94</xdr:row>
      <xdr:rowOff>99060</xdr:rowOff>
    </xdr:to>
    <xdr:sp macro="" textlink="">
      <xdr:nvSpPr>
        <xdr:cNvPr id="716" name="楕円 715"/>
        <xdr:cNvSpPr/>
      </xdr:nvSpPr>
      <xdr:spPr>
        <a:xfrm>
          <a:off x="14541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115570</xdr:rowOff>
    </xdr:from>
    <xdr:ext cx="529590" cy="259080"/>
    <xdr:sp macro="" textlink="">
      <xdr:nvSpPr>
        <xdr:cNvPr id="717" name="テキスト ボックス 716"/>
        <xdr:cNvSpPr txBox="1"/>
      </xdr:nvSpPr>
      <xdr:spPr>
        <a:xfrm>
          <a:off x="14324965" y="15888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57150</xdr:rowOff>
    </xdr:from>
    <xdr:to xmlns:xdr="http://schemas.openxmlformats.org/drawingml/2006/spreadsheetDrawing">
      <xdr:col>72</xdr:col>
      <xdr:colOff>38100</xdr:colOff>
      <xdr:row>94</xdr:row>
      <xdr:rowOff>158750</xdr:rowOff>
    </xdr:to>
    <xdr:sp macro="" textlink="">
      <xdr:nvSpPr>
        <xdr:cNvPr id="718" name="楕円 717"/>
        <xdr:cNvSpPr/>
      </xdr:nvSpPr>
      <xdr:spPr>
        <a:xfrm>
          <a:off x="1365250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3810</xdr:rowOff>
    </xdr:from>
    <xdr:ext cx="529590" cy="259080"/>
    <xdr:sp macro="" textlink="">
      <xdr:nvSpPr>
        <xdr:cNvPr id="719" name="テキスト ボックス 718"/>
        <xdr:cNvSpPr txBox="1"/>
      </xdr:nvSpPr>
      <xdr:spPr>
        <a:xfrm>
          <a:off x="13435965" y="15948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26670</xdr:rowOff>
    </xdr:from>
    <xdr:to xmlns:xdr="http://schemas.openxmlformats.org/drawingml/2006/spreadsheetDrawing">
      <xdr:col>67</xdr:col>
      <xdr:colOff>101600</xdr:colOff>
      <xdr:row>94</xdr:row>
      <xdr:rowOff>128270</xdr:rowOff>
    </xdr:to>
    <xdr:sp macro="" textlink="">
      <xdr:nvSpPr>
        <xdr:cNvPr id="720" name="楕円 719"/>
        <xdr:cNvSpPr/>
      </xdr:nvSpPr>
      <xdr:spPr>
        <a:xfrm>
          <a:off x="127635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144780</xdr:rowOff>
    </xdr:from>
    <xdr:ext cx="529590" cy="254000"/>
    <xdr:sp macro="" textlink="">
      <xdr:nvSpPr>
        <xdr:cNvPr id="721" name="テキスト ボックス 720"/>
        <xdr:cNvSpPr txBox="1"/>
      </xdr:nvSpPr>
      <xdr:spPr>
        <a:xfrm>
          <a:off x="1254696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33" name="テキスト ボックス 73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280" cy="259080"/>
    <xdr:sp macro="" textlink="">
      <xdr:nvSpPr>
        <xdr:cNvPr id="735" name="テキスト ボックス 734"/>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2280" cy="254000"/>
    <xdr:sp macro="" textlink="">
      <xdr:nvSpPr>
        <xdr:cNvPr id="737" name="テキスト ボックス 736"/>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2280" cy="259080"/>
    <xdr:sp macro="" textlink="">
      <xdr:nvSpPr>
        <xdr:cNvPr id="739" name="テキスト ボックス 738"/>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2280" cy="259080"/>
    <xdr:sp macro="" textlink="">
      <xdr:nvSpPr>
        <xdr:cNvPr id="741" name="テキスト ボックス 740"/>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280" cy="254000"/>
    <xdr:sp macro="" textlink="">
      <xdr:nvSpPr>
        <xdr:cNvPr id="743" name="テキスト ボックス 742"/>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135890</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64770</xdr:rowOff>
    </xdr:from>
    <xdr:ext cx="249555" cy="254000"/>
    <xdr:sp macro="" textlink="">
      <xdr:nvSpPr>
        <xdr:cNvPr id="746" name="諸支出金最小値テキスト"/>
        <xdr:cNvSpPr txBox="1"/>
      </xdr:nvSpPr>
      <xdr:spPr>
        <a:xfrm>
          <a:off x="22212300" y="67513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135890</xdr:rowOff>
    </xdr:from>
    <xdr:to xmlns:xdr="http://schemas.openxmlformats.org/drawingml/2006/spreadsheetDrawing">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130810</xdr:rowOff>
    </xdr:from>
    <xdr:to xmlns:xdr="http://schemas.openxmlformats.org/drawingml/2006/spreadsheetDrawing">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148590</xdr:rowOff>
    </xdr:from>
    <xdr:to xmlns:xdr="http://schemas.openxmlformats.org/drawingml/2006/spreadsheetDrawing">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146050</xdr:rowOff>
    </xdr:from>
    <xdr:to xmlns:xdr="http://schemas.openxmlformats.org/drawingml/2006/spreadsheetDrawing">
      <xdr:col>107</xdr:col>
      <xdr:colOff>101600</xdr:colOff>
      <xdr:row>39</xdr:row>
      <xdr:rowOff>76200</xdr:rowOff>
    </xdr:to>
    <xdr:sp macro="" textlink="">
      <xdr:nvSpPr>
        <xdr:cNvPr id="757" name="フローチャート: 判断 756"/>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92710</xdr:rowOff>
    </xdr:from>
    <xdr:ext cx="313690" cy="259080"/>
    <xdr:sp macro="" textlink="">
      <xdr:nvSpPr>
        <xdr:cNvPr id="758" name="テキスト ボックス 757"/>
        <xdr:cNvSpPr txBox="1"/>
      </xdr:nvSpPr>
      <xdr:spPr>
        <a:xfrm>
          <a:off x="20277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60" name="フローチャート: 判断 759"/>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86360</xdr:rowOff>
    </xdr:from>
    <xdr:ext cx="313690" cy="254000"/>
    <xdr:sp macro="" textlink="">
      <xdr:nvSpPr>
        <xdr:cNvPr id="761" name="テキスト ボックス 760"/>
        <xdr:cNvSpPr txBox="1"/>
      </xdr:nvSpPr>
      <xdr:spPr>
        <a:xfrm>
          <a:off x="19388455" y="64300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126365</xdr:rowOff>
    </xdr:from>
    <xdr:to xmlns:xdr="http://schemas.openxmlformats.org/drawingml/2006/spreadsheetDrawing">
      <xdr:col>98</xdr:col>
      <xdr:colOff>38100</xdr:colOff>
      <xdr:row>39</xdr:row>
      <xdr:rowOff>56515</xdr:rowOff>
    </xdr:to>
    <xdr:sp macro="" textlink="">
      <xdr:nvSpPr>
        <xdr:cNvPr id="762" name="フローチャート: 判断 761"/>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73025</xdr:rowOff>
    </xdr:from>
    <xdr:ext cx="378460" cy="259080"/>
    <xdr:sp macro="" textlink="">
      <xdr:nvSpPr>
        <xdr:cNvPr id="763" name="テキスト ボックス 762"/>
        <xdr:cNvSpPr txBox="1"/>
      </xdr:nvSpPr>
      <xdr:spPr>
        <a:xfrm>
          <a:off x="18467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109220</xdr:rowOff>
    </xdr:from>
    <xdr:ext cx="249555" cy="254000"/>
    <xdr:sp macro="" textlink="">
      <xdr:nvSpPr>
        <xdr:cNvPr id="770" name="諸支出金該当値テキスト"/>
        <xdr:cNvSpPr txBox="1"/>
      </xdr:nvSpPr>
      <xdr:spPr>
        <a:xfrm>
          <a:off x="22212300" y="66243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4475" cy="254000"/>
    <xdr:sp macro="" textlink="">
      <xdr:nvSpPr>
        <xdr:cNvPr id="772" name="テキスト ボックス 771"/>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74" name="テキスト ボックス 773"/>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4475" cy="254000"/>
    <xdr:sp macro="" textlink="">
      <xdr:nvSpPr>
        <xdr:cNvPr id="776" name="テキスト ボックス 775"/>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4475" cy="254000"/>
    <xdr:sp macro="" textlink="">
      <xdr:nvSpPr>
        <xdr:cNvPr id="778" name="テキスト ボックス 777"/>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7" name="テキスト ボックス 78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4000"/>
    <xdr:sp macro="" textlink="">
      <xdr:nvSpPr>
        <xdr:cNvPr id="790" name="テキスト ボックス 789"/>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4000"/>
    <xdr:sp macro="" textlink="">
      <xdr:nvSpPr>
        <xdr:cNvPr id="792" name="テキスト ボックス 791"/>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59080"/>
    <xdr:sp macro="" textlink="">
      <xdr:nvSpPr>
        <xdr:cNvPr id="804" name="テキスト ボックス 803"/>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59080"/>
    <xdr:sp macro="" textlink="">
      <xdr:nvSpPr>
        <xdr:cNvPr id="807" name="テキスト ボックス 806"/>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4475" cy="259080"/>
    <xdr:sp macro="" textlink="">
      <xdr:nvSpPr>
        <xdr:cNvPr id="810" name="テキスト ボックス 809"/>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59080"/>
    <xdr:sp macro="" textlink="">
      <xdr:nvSpPr>
        <xdr:cNvPr id="812" name="テキスト ボックス 811"/>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4475" cy="259080"/>
    <xdr:sp macro="" textlink="">
      <xdr:nvSpPr>
        <xdr:cNvPr id="821" name="テキスト ボックス 820"/>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4475" cy="259080"/>
    <xdr:sp macro="" textlink="">
      <xdr:nvSpPr>
        <xdr:cNvPr id="823" name="テキスト ボックス 822"/>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4475" cy="259080"/>
    <xdr:sp macro="" textlink="">
      <xdr:nvSpPr>
        <xdr:cNvPr id="825" name="テキスト ボックス 824"/>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4475" cy="259080"/>
    <xdr:sp macro="" textlink="">
      <xdr:nvSpPr>
        <xdr:cNvPr id="827" name="テキスト ボックス 826"/>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solidFill>
                <a:sysClr val="windowText" lastClr="000000"/>
              </a:solidFill>
            </a:rPr>
            <a:t>総務費</a:t>
          </a:r>
          <a:r>
            <a:rPr lang="ja-JP" altLang="en-US" sz="800">
              <a:solidFill>
                <a:sysClr val="windowText" lastClr="000000"/>
              </a:solidFill>
            </a:rPr>
            <a:t>は、住民一人当たり100,980円となっており、類似団体内平均と比べて一人当たりのコストは高い状況となっている。ま</a:t>
          </a:r>
          <a:r>
            <a:rPr lang="ja-JP" altLang="en-US" sz="800">
              <a:solidFill>
                <a:sysClr val="windowText" lastClr="000000"/>
              </a:solidFill>
            </a:rPr>
            <a:t>た、</a:t>
          </a:r>
          <a:r>
            <a:rPr lang="ja-JP" altLang="en-US" sz="800">
              <a:solidFill>
                <a:sysClr val="windowText" lastClr="000000"/>
              </a:solidFill>
            </a:rPr>
            <a:t>昨年度よりも大幅に増加した主な要因は、選挙施行経費やマイナンバーカードの申請受付等に係る経費を含む戸籍住民基本台帳費の増加によるものである。</a:t>
          </a:r>
          <a:endParaRPr lang="ja-JP" altLang="en-US" sz="800">
            <a:solidFill>
              <a:sysClr val="windowText" lastClr="000000"/>
            </a:solidFill>
          </a:endParaRPr>
        </a:p>
        <a:p>
          <a:r>
            <a:rPr lang="ja-JP" altLang="en-US" sz="800">
              <a:solidFill>
                <a:sysClr val="windowText" lastClr="000000"/>
              </a:solidFill>
            </a:rPr>
            <a:t>民生費</a:t>
          </a:r>
          <a:r>
            <a:rPr lang="ja-JP" altLang="en-US" sz="800">
              <a:solidFill>
                <a:sysClr val="windowText" lastClr="000000"/>
              </a:solidFill>
            </a:rPr>
            <a:t>は、住民一人当たり142,572円となっており、類似団体内平均と比べて一人当たりのコストは大幅に低くなっている。</a:t>
          </a:r>
          <a:r>
            <a:rPr lang="ja-JP" altLang="en-US" sz="800">
              <a:solidFill>
                <a:sysClr val="windowText" lastClr="000000"/>
              </a:solidFill>
            </a:rPr>
            <a:t>ま</a:t>
          </a:r>
          <a:r>
            <a:rPr lang="ja-JP" altLang="en-US" sz="800">
              <a:solidFill>
                <a:sysClr val="windowText" lastClr="000000"/>
              </a:solidFill>
            </a:rPr>
            <a:t>た、</a:t>
          </a:r>
          <a:r>
            <a:rPr lang="ja-JP" altLang="en-US" sz="800">
              <a:solidFill>
                <a:sysClr val="windowText" lastClr="000000"/>
              </a:solidFill>
            </a:rPr>
            <a:t>昨年度よりも減少した主な要因は、コロナにより影響を受けた子育て世帯や家計急変世帯を支援するための特別支援事業などの支出が減少したことによるものである。</a:t>
          </a:r>
          <a:endParaRPr lang="ja-JP" altLang="en-US" sz="800">
            <a:solidFill>
              <a:sysClr val="windowText" lastClr="000000"/>
            </a:solidFill>
          </a:endParaRPr>
        </a:p>
        <a:p>
          <a:r>
            <a:rPr lang="ja-JP" altLang="en-US" sz="800">
              <a:solidFill>
                <a:sysClr val="windowText" lastClr="000000"/>
              </a:solidFill>
            </a:rPr>
            <a:t>衛生費</a:t>
          </a:r>
          <a:r>
            <a:rPr lang="ja-JP" altLang="en-US" sz="800">
              <a:solidFill>
                <a:sysClr val="windowText" lastClr="000000"/>
              </a:solidFill>
            </a:rPr>
            <a:t>は、住民一人当たり76,779円となっており、類似団体内平均と比べて一人当たりのコストは高い状況となっている。これは、例年同様にごみ処理業務の単独運営を行っていることが主な要因と考えられる。</a:t>
          </a:r>
          <a:endParaRPr lang="ja-JP" altLang="en-US" sz="800">
            <a:solidFill>
              <a:sysClr val="windowText" lastClr="000000"/>
            </a:solidFill>
          </a:endParaRPr>
        </a:p>
        <a:p>
          <a:r>
            <a:rPr lang="ja-JP" altLang="en-US" sz="800">
              <a:solidFill>
                <a:sysClr val="windowText" lastClr="000000"/>
              </a:solidFill>
            </a:rPr>
            <a:t>商工</a:t>
          </a:r>
          <a:r>
            <a:rPr lang="ja-JP" altLang="en-US" sz="800">
              <a:solidFill>
                <a:sysClr val="windowText" lastClr="000000"/>
              </a:solidFill>
            </a:rPr>
            <a:t>費</a:t>
          </a:r>
          <a:r>
            <a:rPr lang="ja-JP" altLang="en-US" sz="800">
              <a:solidFill>
                <a:sysClr val="windowText" lastClr="000000"/>
              </a:solidFill>
            </a:rPr>
            <a:t>は、住民一人当たり11,409円となっており、類似団体内平均と比べて一人当たりのコストは低い状況となっている。</a:t>
          </a:r>
          <a:r>
            <a:rPr lang="ja-JP" altLang="en-US" sz="800">
              <a:solidFill>
                <a:sysClr val="windowText" lastClr="000000"/>
              </a:solidFill>
            </a:rPr>
            <a:t>ま</a:t>
          </a:r>
          <a:r>
            <a:rPr lang="ja-JP" altLang="en-US" sz="800">
              <a:solidFill>
                <a:sysClr val="windowText" lastClr="000000"/>
              </a:solidFill>
            </a:rPr>
            <a:t>た、</a:t>
          </a:r>
          <a:r>
            <a:rPr lang="ja-JP" altLang="en-US" sz="800">
              <a:solidFill>
                <a:sysClr val="windowText" lastClr="000000"/>
              </a:solidFill>
            </a:rPr>
            <a:t>昨年度よりも増加した主な要因は、新型コロナにより低迷した地元経済活性化のための商店街等応援事業、中小・小規模事業者等支援事業</a:t>
          </a:r>
          <a:r>
            <a:rPr lang="ja-JP" altLang="en-US" sz="800">
              <a:solidFill>
                <a:sysClr val="windowText" lastClr="000000"/>
              </a:solidFill>
            </a:rPr>
            <a:t>の増額によるものである。</a:t>
          </a:r>
          <a:endParaRPr lang="ja-JP" altLang="en-US" sz="800">
            <a:solidFill>
              <a:sysClr val="windowText" lastClr="000000"/>
            </a:solidFill>
          </a:endParaRPr>
        </a:p>
        <a:p>
          <a:r>
            <a:rPr lang="ja-JP" altLang="en-US" sz="800">
              <a:solidFill>
                <a:sysClr val="windowText" lastClr="000000"/>
              </a:solidFill>
            </a:rPr>
            <a:t>土木費</a:t>
          </a:r>
          <a:r>
            <a:rPr lang="ja-JP" altLang="en-US" sz="800">
              <a:solidFill>
                <a:sysClr val="windowText" lastClr="000000"/>
              </a:solidFill>
            </a:rPr>
            <a:t>は、住民一人当たり73,473円となっており、類似団体内平均と比べて一人当たりのコストは高い状況となっている。</a:t>
          </a:r>
          <a:r>
            <a:rPr lang="ja-JP" altLang="en-US" sz="800">
              <a:solidFill>
                <a:sysClr val="windowText" lastClr="000000"/>
              </a:solidFill>
            </a:rPr>
            <a:t>ま</a:t>
          </a:r>
          <a:r>
            <a:rPr lang="ja-JP" altLang="en-US" sz="800">
              <a:solidFill>
                <a:sysClr val="windowText" lastClr="000000"/>
              </a:solidFill>
            </a:rPr>
            <a:t>た、</a:t>
          </a:r>
          <a:r>
            <a:rPr lang="ja-JP" altLang="en-US" sz="800">
              <a:solidFill>
                <a:sysClr val="windowText" lastClr="000000"/>
              </a:solidFill>
            </a:rPr>
            <a:t>昨年度よりも増加した主な要因は、四方津駅周辺バリアフリー化事業や自然の里関連事業の増額によるものである。</a:t>
          </a:r>
          <a:endParaRPr lang="ja-JP" altLang="en-US" sz="800">
            <a:solidFill>
              <a:sysClr val="windowText" lastClr="000000"/>
            </a:solidFill>
          </a:endParaRPr>
        </a:p>
        <a:p>
          <a:r>
            <a:rPr lang="ja-JP" altLang="en-US" sz="800">
              <a:solidFill>
                <a:sysClr val="windowText" lastClr="000000"/>
              </a:solidFill>
            </a:rPr>
            <a:t>消防</a:t>
          </a:r>
          <a:r>
            <a:rPr lang="ja-JP" altLang="en-US" sz="800">
              <a:solidFill>
                <a:sysClr val="windowText" lastClr="000000"/>
              </a:solidFill>
            </a:rPr>
            <a:t>費</a:t>
          </a:r>
          <a:r>
            <a:rPr lang="ja-JP" altLang="en-US" sz="800">
              <a:solidFill>
                <a:sysClr val="windowText" lastClr="000000"/>
              </a:solidFill>
            </a:rPr>
            <a:t>は、住民一人当たり26,843円となっており、類似団体内平均と比べて一人当たりのコストは高い状況となっている。また、</a:t>
          </a:r>
          <a:r>
            <a:rPr lang="ja-JP" altLang="en-US" sz="800">
              <a:solidFill>
                <a:sysClr val="windowText" lastClr="000000"/>
              </a:solidFill>
            </a:rPr>
            <a:t/>
          </a:r>
          <a:r>
            <a:rPr lang="ja-JP" altLang="en-US" sz="800">
              <a:solidFill>
                <a:sysClr val="windowText" lastClr="000000"/>
              </a:solidFill>
            </a:rPr>
            <a:t>昨年度よりも減少した主な要因は、山梨県東部消防指令センター負担金の減少などによるものである。</a:t>
          </a:r>
          <a:endParaRPr lang="ja-JP" altLang="en-US" sz="800">
            <a:solidFill>
              <a:sysClr val="windowText" lastClr="000000"/>
            </a:solidFill>
          </a:endParaRPr>
        </a:p>
        <a:p>
          <a:r>
            <a:rPr lang="ja-JP" altLang="en-US" sz="800">
              <a:solidFill>
                <a:sysClr val="windowText" lastClr="000000"/>
              </a:solidFill>
            </a:rPr>
            <a:t>教育費</a:t>
          </a:r>
          <a:r>
            <a:rPr lang="ja-JP" altLang="en-US" sz="800"/>
            <a:t>は、住民一人当たり42,037円となっており、類似団体内平均と比べて一人当たりのコストは低い状況となっている。</a:t>
          </a:r>
          <a:r>
            <a:rPr lang="ja-JP" altLang="en-US" sz="800"/>
            <a:t>ま</a:t>
          </a:r>
          <a:r>
            <a:rPr lang="ja-JP" altLang="en-US" sz="800"/>
            <a:t>た、</a:t>
          </a:r>
          <a:r>
            <a:rPr lang="ja-JP" altLang="en-US" sz="800"/>
            <a:t>昨年度よりも増加した主な要因は、学校給食費管理運営事業費の皆増</a:t>
          </a:r>
          <a:r>
            <a:rPr lang="ja-JP" altLang="en-US" sz="800"/>
            <a:t>によるものである。</a:t>
          </a:r>
          <a:endParaRPr kumimoji="1" lang="ja-JP" altLang="en-US" sz="8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a:t>
          </a:r>
          <a:r>
            <a:rPr kumimoji="1" lang="ja-JP" altLang="en-US" sz="1000">
              <a:latin typeface="ＭＳ ゴシック"/>
              <a:ea typeface="ＭＳ ゴシック"/>
            </a:rPr>
            <a:t>例年同様に限られた厳しい財政事情の中で事業を実施しているが、一般財源の節減を図るため、補助事業や交付税措置に有利な地方債を積極的に活用している。財政調整基金については、中長期的な見通しのもとに、決算余剰金を中心に積み立てを行うとともに、他の特定目的基金とのバランスをとりながら必要最小限の取り崩しに努めている。</a:t>
          </a:r>
          <a:endParaRPr kumimoji="1" lang="ja-JP" altLang="en-US" sz="1000">
            <a:latin typeface="ＭＳ ゴシック"/>
            <a:ea typeface="ＭＳ ゴシック"/>
          </a:endParaRPr>
        </a:p>
        <a:p>
          <a:r>
            <a:rPr kumimoji="1" lang="ja-JP" altLang="en-US" sz="1000">
              <a:latin typeface="ＭＳ ゴシック"/>
              <a:ea typeface="ＭＳ ゴシック"/>
            </a:rPr>
            <a:t>　令和４年度決算における実質単年度収支は、令和２年度に発生したゴミ処理施設火災の賠償金、令和３年度の繰越金を財政調整基金に積み立てたことにより、黒字となった。</a:t>
          </a:r>
          <a:endParaRPr kumimoji="1" lang="ja-JP" altLang="en-US" sz="1000">
            <a:latin typeface="ＭＳ ゴシック"/>
            <a:ea typeface="ＭＳ ゴシック"/>
          </a:endParaRPr>
        </a:p>
        <a:p>
          <a:r>
            <a:rPr kumimoji="1" lang="ja-JP" altLang="en-US" sz="1000">
              <a:latin typeface="ＭＳ ゴシック"/>
              <a:ea typeface="ＭＳ ゴシック"/>
            </a:rPr>
            <a:t>　今後についても、これまでと同様に一般財源を節減することを目的に、補助事業や交付税措置に有利な地方債を積極的に活用するなど特定財源の確保に努める。</a:t>
          </a:r>
          <a:endParaRPr kumimoji="1" lang="ja-JP" altLang="en-US" sz="10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各会計において、実質収支がプラス、または剰余金があるため、例年黒字となっている。
　標準財政規模については、前年度と比較して、標準税収入額等は増加したが、普通交付税交付額及び臨時財政対策債発行可能額が減少しているため、全体としては減少</a:t>
          </a:r>
          <a:r>
            <a:rPr kumimoji="1" lang="ja-JP" altLang="en-US" sz="1350">
              <a:latin typeface="ＭＳ ゴシック"/>
              <a:ea typeface="ＭＳ ゴシック"/>
            </a:rPr>
            <a:t>となっている。
実質収支及び剰余金
</a:t>
          </a:r>
          <a:r>
            <a:rPr kumimoji="1" lang="ja-JP" altLang="en-US" sz="1350">
              <a:solidFill>
                <a:schemeClr val="tx1"/>
              </a:solidFill>
              <a:latin typeface="ＭＳ ゴシック"/>
              <a:ea typeface="ＭＳ ゴシック"/>
            </a:rPr>
            <a:t>・一般会計：549,305千円　（前年度比：△88,688千円）
</a:t>
          </a:r>
          <a:r>
            <a:rPr kumimoji="1" lang="ja-JP" altLang="en-US" sz="1350">
              <a:solidFill>
                <a:schemeClr val="tx1"/>
              </a:solidFill>
              <a:latin typeface="ＭＳ ゴシック"/>
              <a:ea typeface="ＭＳ ゴシック"/>
            </a:rPr>
            <a:t>・病院事業会計：229,836</a:t>
          </a:r>
          <a:r>
            <a:rPr kumimoji="1" lang="ja-JP" altLang="en-US" sz="1350">
              <a:solidFill>
                <a:sysClr val="windowText" lastClr="000000"/>
              </a:solidFill>
              <a:latin typeface="ＭＳ ゴシック"/>
              <a:ea typeface="ＭＳ ゴシック"/>
            </a:rPr>
            <a:t>千円　（前年度比：△25,664千円）</a:t>
          </a:r>
          <a:endParaRPr kumimoji="1" lang="ja-JP" altLang="en-US" sz="1350">
            <a:solidFill>
              <a:sysClr val="windowText" lastClr="000000"/>
            </a:solidFill>
            <a:latin typeface="ＭＳ ゴシック"/>
            <a:ea typeface="ＭＳ ゴシック"/>
          </a:endParaRPr>
        </a:p>
        <a:p>
          <a:r>
            <a:rPr kumimoji="1" lang="ja-JP" altLang="en-US" sz="1350">
              <a:solidFill>
                <a:schemeClr val="tx1"/>
              </a:solidFill>
              <a:latin typeface="ＭＳ ゴシック"/>
              <a:ea typeface="ＭＳ ゴシック"/>
            </a:rPr>
            <a:t>・国民健康保険特別会計：33,926千円　（前年度比：△11,229千円）</a:t>
          </a:r>
          <a:endParaRPr kumimoji="1" lang="ja-JP" altLang="en-US" sz="1350">
            <a:solidFill>
              <a:schemeClr val="tx1"/>
            </a:solidFill>
            <a:latin typeface="ＭＳ ゴシック"/>
            <a:ea typeface="ＭＳ ゴシック"/>
          </a:endParaRPr>
        </a:p>
        <a:p>
          <a:r>
            <a:rPr kumimoji="1" lang="ja-JP" altLang="en-US" sz="1350">
              <a:solidFill>
                <a:schemeClr val="tx1"/>
              </a:solidFill>
              <a:latin typeface="ＭＳ ゴシック"/>
              <a:ea typeface="ＭＳ ゴシック"/>
            </a:rPr>
            <a:t>・</a:t>
          </a:r>
          <a:r>
            <a:rPr kumimoji="1" lang="ja-JP" altLang="en-US" sz="1350">
              <a:solidFill>
                <a:schemeClr val="tx1"/>
              </a:solidFill>
              <a:latin typeface="ＭＳ ゴシック"/>
              <a:ea typeface="ＭＳ ゴシック"/>
            </a:rPr>
            <a:t>後期高齢者医療特別会計：897千円　（前年度比：96</a:t>
          </a:r>
          <a:r>
            <a:rPr kumimoji="1" lang="ja-JP" altLang="en-US" sz="1350">
              <a:solidFill>
                <a:schemeClr val="tx1"/>
              </a:solidFill>
              <a:latin typeface="ＭＳ ゴシック"/>
              <a:ea typeface="ＭＳ ゴシック"/>
            </a:rPr>
            <a:t>千</a:t>
          </a:r>
          <a:r>
            <a:rPr kumimoji="1" lang="ja-JP" altLang="en-US" sz="1350">
              <a:solidFill>
                <a:schemeClr val="tx1"/>
              </a:solidFill>
              <a:latin typeface="ＭＳ ゴシック"/>
              <a:ea typeface="ＭＳ ゴシック"/>
            </a:rPr>
            <a:t>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・介護保険特別会計：74,097千円　（前年度比：11,581</a:t>
          </a:r>
          <a:r>
            <a:rPr kumimoji="1" lang="ja-JP" altLang="en-US" sz="1350">
              <a:solidFill>
                <a:schemeClr val="tx1"/>
              </a:solidFill>
              <a:latin typeface="ＭＳ ゴシック"/>
              <a:ea typeface="ＭＳ ゴシック"/>
            </a:rPr>
            <a:t>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・介護サービス事業特別会計：6,915千円　（前年度比：1,124千円）
</a:t>
          </a:r>
          <a:r>
            <a:rPr kumimoji="1" lang="ja-JP" altLang="en-US" sz="1350">
              <a:solidFill>
                <a:schemeClr val="tx1"/>
              </a:solidFill>
              <a:latin typeface="ＭＳ ゴシック"/>
              <a:ea typeface="ＭＳ ゴシック"/>
            </a:rPr>
            <a:t>・簡易水道事業特別会計：2,379千円　（前年度比：△539千</a:t>
          </a:r>
          <a:r>
            <a:rPr kumimoji="1" lang="ja-JP" altLang="en-US" sz="1350">
              <a:solidFill>
                <a:schemeClr val="tx1"/>
              </a:solidFill>
              <a:latin typeface="ＭＳ ゴシック"/>
              <a:ea typeface="ＭＳ ゴシック"/>
            </a:rPr>
            <a:t>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・公共下水道事業特別会計：351千円　（前年度比：79</a:t>
          </a:r>
          <a:r>
            <a:rPr kumimoji="1" lang="ja-JP" altLang="en-US" sz="1350">
              <a:solidFill>
                <a:schemeClr val="tx1"/>
              </a:solidFill>
              <a:latin typeface="ＭＳ ゴシック"/>
              <a:ea typeface="ＭＳ ゴシック"/>
            </a:rPr>
            <a:t/>
          </a:r>
          <a:r>
            <a:rPr kumimoji="1" lang="ja-JP" altLang="en-US" sz="1350">
              <a:solidFill>
                <a:schemeClr val="tx1"/>
              </a:solidFill>
              <a:latin typeface="ＭＳ ゴシック"/>
              <a:ea typeface="ＭＳ ゴシック"/>
            </a:rPr>
            <a:t>千円）
</a:t>
          </a:r>
          <a:r>
            <a:rPr kumimoji="1" lang="ja-JP" altLang="en-US" sz="1350">
              <a:solidFill>
                <a:schemeClr val="tx1"/>
              </a:solidFill>
              <a:latin typeface="ＭＳ ゴシック"/>
              <a:ea typeface="ＭＳ ゴシック"/>
            </a:rPr>
            <a:t>・その他（教育奨励資金特別会計）：0千円　（前年度比：0千円）
</a:t>
          </a:r>
          <a:r>
            <a:rPr kumimoji="1" lang="ja-JP" altLang="en-US" sz="1350">
              <a:solidFill>
                <a:schemeClr val="tx1"/>
              </a:solidFill>
              <a:latin typeface="ＭＳ ゴシック"/>
              <a:ea typeface="ＭＳ ゴシック"/>
            </a:rPr>
            <a:t>標準財政規模：　　7,543,664千円　（前年度比：△202,665千円）</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141</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154</v>
      </c>
      <c r="BW3" s="137"/>
      <c r="BX3" s="137"/>
      <c r="BY3" s="137"/>
      <c r="BZ3" s="137"/>
      <c r="CA3" s="137"/>
      <c r="CB3" s="137"/>
      <c r="CC3" s="164"/>
      <c r="CD3" s="10" t="s">
        <v>4</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13108376</v>
      </c>
      <c r="BO4" s="216"/>
      <c r="BP4" s="216"/>
      <c r="BQ4" s="216"/>
      <c r="BR4" s="216"/>
      <c r="BS4" s="216"/>
      <c r="BT4" s="216"/>
      <c r="BU4" s="219"/>
      <c r="BV4" s="213">
        <v>12711072</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7.3</v>
      </c>
      <c r="CU4" s="237"/>
      <c r="CV4" s="237"/>
      <c r="CW4" s="237"/>
      <c r="CX4" s="237"/>
      <c r="CY4" s="237"/>
      <c r="CZ4" s="237"/>
      <c r="DA4" s="245"/>
      <c r="DB4" s="229">
        <v>8.1999999999999993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74</v>
      </c>
      <c r="AV5" s="139"/>
      <c r="AW5" s="139"/>
      <c r="AX5" s="139"/>
      <c r="AY5" s="190" t="s">
        <v>149</v>
      </c>
      <c r="AZ5" s="198"/>
      <c r="BA5" s="198"/>
      <c r="BB5" s="198"/>
      <c r="BC5" s="198"/>
      <c r="BD5" s="198"/>
      <c r="BE5" s="198"/>
      <c r="BF5" s="198"/>
      <c r="BG5" s="198"/>
      <c r="BH5" s="198"/>
      <c r="BI5" s="198"/>
      <c r="BJ5" s="198"/>
      <c r="BK5" s="198"/>
      <c r="BL5" s="198"/>
      <c r="BM5" s="209"/>
      <c r="BN5" s="214">
        <v>12397370</v>
      </c>
      <c r="BO5" s="217"/>
      <c r="BP5" s="217"/>
      <c r="BQ5" s="217"/>
      <c r="BR5" s="217"/>
      <c r="BS5" s="217"/>
      <c r="BT5" s="217"/>
      <c r="BU5" s="220"/>
      <c r="BV5" s="214">
        <v>11933585</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87</v>
      </c>
      <c r="CU5" s="238"/>
      <c r="CV5" s="238"/>
      <c r="CW5" s="238"/>
      <c r="CX5" s="238"/>
      <c r="CY5" s="238"/>
      <c r="CZ5" s="238"/>
      <c r="DA5" s="246"/>
      <c r="DB5" s="230">
        <v>83.3</v>
      </c>
      <c r="DC5" s="238"/>
      <c r="DD5" s="238"/>
      <c r="DE5" s="238"/>
      <c r="DF5" s="238"/>
      <c r="DG5" s="238"/>
      <c r="DH5" s="238"/>
      <c r="DI5" s="246"/>
    </row>
    <row r="6" spans="1:119" ht="18.75" customHeight="1">
      <c r="A6" s="2"/>
      <c r="B6" s="8" t="s">
        <v>162</v>
      </c>
      <c r="C6" s="25"/>
      <c r="D6" s="25"/>
      <c r="E6" s="47"/>
      <c r="F6" s="47"/>
      <c r="G6" s="47"/>
      <c r="H6" s="47"/>
      <c r="I6" s="47"/>
      <c r="J6" s="47"/>
      <c r="K6" s="47"/>
      <c r="L6" s="47" t="s">
        <v>165</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169</v>
      </c>
      <c r="AZ6" s="198"/>
      <c r="BA6" s="198"/>
      <c r="BB6" s="198"/>
      <c r="BC6" s="198"/>
      <c r="BD6" s="198"/>
      <c r="BE6" s="198"/>
      <c r="BF6" s="198"/>
      <c r="BG6" s="198"/>
      <c r="BH6" s="198"/>
      <c r="BI6" s="198"/>
      <c r="BJ6" s="198"/>
      <c r="BK6" s="198"/>
      <c r="BL6" s="198"/>
      <c r="BM6" s="209"/>
      <c r="BN6" s="214">
        <v>711006</v>
      </c>
      <c r="BO6" s="217"/>
      <c r="BP6" s="217"/>
      <c r="BQ6" s="217"/>
      <c r="BR6" s="217"/>
      <c r="BS6" s="217"/>
      <c r="BT6" s="217"/>
      <c r="BU6" s="220"/>
      <c r="BV6" s="214">
        <v>777487</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88.4</v>
      </c>
      <c r="CU6" s="239"/>
      <c r="CV6" s="239"/>
      <c r="CW6" s="239"/>
      <c r="CX6" s="239"/>
      <c r="CY6" s="239"/>
      <c r="CZ6" s="239"/>
      <c r="DA6" s="247"/>
      <c r="DB6" s="231">
        <v>87.9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74</v>
      </c>
      <c r="AV7" s="139"/>
      <c r="AW7" s="139"/>
      <c r="AX7" s="139"/>
      <c r="AY7" s="190" t="s">
        <v>175</v>
      </c>
      <c r="AZ7" s="198"/>
      <c r="BA7" s="198"/>
      <c r="BB7" s="198"/>
      <c r="BC7" s="198"/>
      <c r="BD7" s="198"/>
      <c r="BE7" s="198"/>
      <c r="BF7" s="198"/>
      <c r="BG7" s="198"/>
      <c r="BH7" s="198"/>
      <c r="BI7" s="198"/>
      <c r="BJ7" s="198"/>
      <c r="BK7" s="198"/>
      <c r="BL7" s="198"/>
      <c r="BM7" s="209"/>
      <c r="BN7" s="214">
        <v>161701</v>
      </c>
      <c r="BO7" s="217"/>
      <c r="BP7" s="217"/>
      <c r="BQ7" s="217"/>
      <c r="BR7" s="217"/>
      <c r="BS7" s="217"/>
      <c r="BT7" s="217"/>
      <c r="BU7" s="220"/>
      <c r="BV7" s="214">
        <v>139494</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7543664</v>
      </c>
      <c r="CU7" s="217"/>
      <c r="CV7" s="217"/>
      <c r="CW7" s="217"/>
      <c r="CX7" s="217"/>
      <c r="CY7" s="217"/>
      <c r="CZ7" s="217"/>
      <c r="DA7" s="220"/>
      <c r="DB7" s="214">
        <v>7746329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74</v>
      </c>
      <c r="AV8" s="139"/>
      <c r="AW8" s="139"/>
      <c r="AX8" s="139"/>
      <c r="AY8" s="190" t="s">
        <v>180</v>
      </c>
      <c r="AZ8" s="198"/>
      <c r="BA8" s="198"/>
      <c r="BB8" s="198"/>
      <c r="BC8" s="198"/>
      <c r="BD8" s="198"/>
      <c r="BE8" s="198"/>
      <c r="BF8" s="198"/>
      <c r="BG8" s="198"/>
      <c r="BH8" s="198"/>
      <c r="BI8" s="198"/>
      <c r="BJ8" s="198"/>
      <c r="BK8" s="198"/>
      <c r="BL8" s="198"/>
      <c r="BM8" s="209"/>
      <c r="BN8" s="214">
        <v>549305</v>
      </c>
      <c r="BO8" s="217"/>
      <c r="BP8" s="217"/>
      <c r="BQ8" s="217"/>
      <c r="BR8" s="217"/>
      <c r="BS8" s="217"/>
      <c r="BT8" s="217"/>
      <c r="BU8" s="220"/>
      <c r="BV8" s="214">
        <v>637993</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0.48</v>
      </c>
      <c r="CU8" s="240"/>
      <c r="CV8" s="240"/>
      <c r="CW8" s="240"/>
      <c r="CX8" s="240"/>
      <c r="CY8" s="240"/>
      <c r="CZ8" s="240"/>
      <c r="DA8" s="248"/>
      <c r="DB8" s="232">
        <v>0.49</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22669</v>
      </c>
      <c r="S9" s="106"/>
      <c r="T9" s="106"/>
      <c r="U9" s="106"/>
      <c r="V9" s="117"/>
      <c r="W9" s="127" t="s">
        <v>182</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74</v>
      </c>
      <c r="AV9" s="139"/>
      <c r="AW9" s="139"/>
      <c r="AX9" s="139"/>
      <c r="AY9" s="190" t="s">
        <v>76</v>
      </c>
      <c r="AZ9" s="198"/>
      <c r="BA9" s="198"/>
      <c r="BB9" s="198"/>
      <c r="BC9" s="198"/>
      <c r="BD9" s="198"/>
      <c r="BE9" s="198"/>
      <c r="BF9" s="198"/>
      <c r="BG9" s="198"/>
      <c r="BH9" s="198"/>
      <c r="BI9" s="198"/>
      <c r="BJ9" s="198"/>
      <c r="BK9" s="198"/>
      <c r="BL9" s="198"/>
      <c r="BM9" s="209"/>
      <c r="BN9" s="214">
        <v>-88688</v>
      </c>
      <c r="BO9" s="217"/>
      <c r="BP9" s="217"/>
      <c r="BQ9" s="217"/>
      <c r="BR9" s="217"/>
      <c r="BS9" s="217"/>
      <c r="BT9" s="217"/>
      <c r="BU9" s="220"/>
      <c r="BV9" s="214">
        <v>165329</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15.3</v>
      </c>
      <c r="CU9" s="238"/>
      <c r="CV9" s="238"/>
      <c r="CW9" s="238"/>
      <c r="CX9" s="238"/>
      <c r="CY9" s="238"/>
      <c r="CZ9" s="238"/>
      <c r="DA9" s="246"/>
      <c r="DB9" s="230">
        <v>16.100000000000001</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24805</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190</v>
      </c>
      <c r="AV10" s="139"/>
      <c r="AW10" s="139"/>
      <c r="AX10" s="139"/>
      <c r="AY10" s="190" t="s">
        <v>192</v>
      </c>
      <c r="AZ10" s="198"/>
      <c r="BA10" s="198"/>
      <c r="BB10" s="198"/>
      <c r="BC10" s="198"/>
      <c r="BD10" s="198"/>
      <c r="BE10" s="198"/>
      <c r="BF10" s="198"/>
      <c r="BG10" s="198"/>
      <c r="BH10" s="198"/>
      <c r="BI10" s="198"/>
      <c r="BJ10" s="198"/>
      <c r="BK10" s="198"/>
      <c r="BL10" s="198"/>
      <c r="BM10" s="209"/>
      <c r="BN10" s="214">
        <v>820764</v>
      </c>
      <c r="BO10" s="217"/>
      <c r="BP10" s="217"/>
      <c r="BQ10" s="217"/>
      <c r="BR10" s="217"/>
      <c r="BS10" s="217"/>
      <c r="BT10" s="217"/>
      <c r="BU10" s="220"/>
      <c r="BV10" s="214">
        <v>877</v>
      </c>
      <c r="BW10" s="217"/>
      <c r="BX10" s="217"/>
      <c r="BY10" s="217"/>
      <c r="BZ10" s="217"/>
      <c r="CA10" s="217"/>
      <c r="CB10" s="217"/>
      <c r="CC10" s="220"/>
      <c r="CD10" s="222" t="s">
        <v>193</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190</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207</v>
      </c>
      <c r="M12" s="75"/>
      <c r="N12" s="75"/>
      <c r="O12" s="75"/>
      <c r="P12" s="75"/>
      <c r="Q12" s="87"/>
      <c r="R12" s="99">
        <v>22019</v>
      </c>
      <c r="S12" s="108"/>
      <c r="T12" s="108"/>
      <c r="U12" s="108"/>
      <c r="V12" s="120"/>
      <c r="W12" s="132" t="s">
        <v>4</v>
      </c>
      <c r="X12" s="139"/>
      <c r="Y12" s="139"/>
      <c r="Z12" s="139"/>
      <c r="AA12" s="139"/>
      <c r="AB12" s="144"/>
      <c r="AC12" s="148" t="s">
        <v>111</v>
      </c>
      <c r="AD12" s="155"/>
      <c r="AE12" s="155"/>
      <c r="AF12" s="155"/>
      <c r="AG12" s="158"/>
      <c r="AH12" s="148" t="s">
        <v>208</v>
      </c>
      <c r="AI12" s="155"/>
      <c r="AJ12" s="155"/>
      <c r="AK12" s="155"/>
      <c r="AL12" s="170"/>
      <c r="AM12" s="175" t="s">
        <v>210</v>
      </c>
      <c r="AN12" s="58"/>
      <c r="AO12" s="58"/>
      <c r="AP12" s="58"/>
      <c r="AQ12" s="58"/>
      <c r="AR12" s="58"/>
      <c r="AS12" s="58"/>
      <c r="AT12" s="63"/>
      <c r="AU12" s="182" t="s">
        <v>74</v>
      </c>
      <c r="AV12" s="139"/>
      <c r="AW12" s="139"/>
      <c r="AX12" s="139"/>
      <c r="AY12" s="190" t="s">
        <v>212</v>
      </c>
      <c r="AZ12" s="198"/>
      <c r="BA12" s="198"/>
      <c r="BB12" s="198"/>
      <c r="BC12" s="198"/>
      <c r="BD12" s="198"/>
      <c r="BE12" s="198"/>
      <c r="BF12" s="198"/>
      <c r="BG12" s="198"/>
      <c r="BH12" s="198"/>
      <c r="BI12" s="198"/>
      <c r="BJ12" s="198"/>
      <c r="BK12" s="198"/>
      <c r="BL12" s="198"/>
      <c r="BM12" s="209"/>
      <c r="BN12" s="214">
        <v>14</v>
      </c>
      <c r="BO12" s="217"/>
      <c r="BP12" s="217"/>
      <c r="BQ12" s="217"/>
      <c r="BR12" s="217"/>
      <c r="BS12" s="217"/>
      <c r="BT12" s="217"/>
      <c r="BU12" s="220"/>
      <c r="BV12" s="214">
        <v>111410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21578</v>
      </c>
      <c r="S13" s="109"/>
      <c r="T13" s="109"/>
      <c r="U13" s="109"/>
      <c r="V13" s="121"/>
      <c r="W13" s="130" t="s">
        <v>217</v>
      </c>
      <c r="X13" s="56"/>
      <c r="Y13" s="56"/>
      <c r="Z13" s="56"/>
      <c r="AA13" s="56"/>
      <c r="AB13" s="25"/>
      <c r="AC13" s="72">
        <v>183</v>
      </c>
      <c r="AD13" s="80"/>
      <c r="AE13" s="80"/>
      <c r="AF13" s="80"/>
      <c r="AG13" s="84"/>
      <c r="AH13" s="72">
        <v>196</v>
      </c>
      <c r="AI13" s="80"/>
      <c r="AJ13" s="80"/>
      <c r="AK13" s="80"/>
      <c r="AL13" s="118"/>
      <c r="AM13" s="175" t="s">
        <v>218</v>
      </c>
      <c r="AN13" s="58"/>
      <c r="AO13" s="58"/>
      <c r="AP13" s="58"/>
      <c r="AQ13" s="58"/>
      <c r="AR13" s="58"/>
      <c r="AS13" s="58"/>
      <c r="AT13" s="63"/>
      <c r="AU13" s="182" t="s">
        <v>190</v>
      </c>
      <c r="AV13" s="139"/>
      <c r="AW13" s="139"/>
      <c r="AX13" s="139"/>
      <c r="AY13" s="190" t="s">
        <v>220</v>
      </c>
      <c r="AZ13" s="198"/>
      <c r="BA13" s="198"/>
      <c r="BB13" s="198"/>
      <c r="BC13" s="198"/>
      <c r="BD13" s="198"/>
      <c r="BE13" s="198"/>
      <c r="BF13" s="198"/>
      <c r="BG13" s="198"/>
      <c r="BH13" s="198"/>
      <c r="BI13" s="198"/>
      <c r="BJ13" s="198"/>
      <c r="BK13" s="198"/>
      <c r="BL13" s="198"/>
      <c r="BM13" s="209"/>
      <c r="BN13" s="214">
        <v>732062</v>
      </c>
      <c r="BO13" s="217"/>
      <c r="BP13" s="217"/>
      <c r="BQ13" s="217"/>
      <c r="BR13" s="217"/>
      <c r="BS13" s="217"/>
      <c r="BT13" s="217"/>
      <c r="BU13" s="220"/>
      <c r="BV13" s="214">
        <v>54796</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12.1</v>
      </c>
      <c r="CU13" s="238"/>
      <c r="CV13" s="238"/>
      <c r="CW13" s="238"/>
      <c r="CX13" s="238"/>
      <c r="CY13" s="238"/>
      <c r="CZ13" s="238"/>
      <c r="DA13" s="246"/>
      <c r="DB13" s="230">
        <v>11.2</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22365</v>
      </c>
      <c r="S14" s="109"/>
      <c r="T14" s="109"/>
      <c r="U14" s="109"/>
      <c r="V14" s="121"/>
      <c r="W14" s="129"/>
      <c r="X14" s="57"/>
      <c r="Y14" s="57"/>
      <c r="Z14" s="57"/>
      <c r="AA14" s="57"/>
      <c r="AB14" s="24"/>
      <c r="AC14" s="149">
        <v>1.7</v>
      </c>
      <c r="AD14" s="156"/>
      <c r="AE14" s="156"/>
      <c r="AF14" s="156"/>
      <c r="AG14" s="159"/>
      <c r="AH14" s="149">
        <v>1.7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v>25.4</v>
      </c>
      <c r="CU14" s="242"/>
      <c r="CV14" s="242"/>
      <c r="CW14" s="242"/>
      <c r="CX14" s="242"/>
      <c r="CY14" s="242"/>
      <c r="CZ14" s="242"/>
      <c r="DA14" s="250"/>
      <c r="DB14" s="234">
        <v>38.299999999999997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21993</v>
      </c>
      <c r="S15" s="109"/>
      <c r="T15" s="109"/>
      <c r="U15" s="109"/>
      <c r="V15" s="121"/>
      <c r="W15" s="130" t="s">
        <v>7</v>
      </c>
      <c r="X15" s="56"/>
      <c r="Y15" s="56"/>
      <c r="Z15" s="56"/>
      <c r="AA15" s="56"/>
      <c r="AB15" s="25"/>
      <c r="AC15" s="72">
        <v>3594</v>
      </c>
      <c r="AD15" s="80"/>
      <c r="AE15" s="80"/>
      <c r="AF15" s="80"/>
      <c r="AG15" s="84"/>
      <c r="AH15" s="72">
        <v>3802</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3171033</v>
      </c>
      <c r="BO15" s="216"/>
      <c r="BP15" s="216"/>
      <c r="BQ15" s="216"/>
      <c r="BR15" s="216"/>
      <c r="BS15" s="216"/>
      <c r="BT15" s="216"/>
      <c r="BU15" s="219"/>
      <c r="BV15" s="213">
        <v>3054630</v>
      </c>
      <c r="BW15" s="216"/>
      <c r="BX15" s="216"/>
      <c r="BY15" s="216"/>
      <c r="BZ15" s="216"/>
      <c r="CA15" s="216"/>
      <c r="CB15" s="216"/>
      <c r="CC15" s="219"/>
      <c r="CD15" s="222" t="s">
        <v>216</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231</v>
      </c>
      <c r="S16" s="110"/>
      <c r="T16" s="110"/>
      <c r="U16" s="110"/>
      <c r="V16" s="122"/>
      <c r="W16" s="129"/>
      <c r="X16" s="57"/>
      <c r="Y16" s="57"/>
      <c r="Z16" s="57"/>
      <c r="AA16" s="57"/>
      <c r="AB16" s="24"/>
      <c r="AC16" s="149">
        <v>33.1</v>
      </c>
      <c r="AD16" s="156"/>
      <c r="AE16" s="156"/>
      <c r="AF16" s="156"/>
      <c r="AG16" s="159"/>
      <c r="AH16" s="149">
        <v>33</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6592956</v>
      </c>
      <c r="BO16" s="217"/>
      <c r="BP16" s="217"/>
      <c r="BQ16" s="217"/>
      <c r="BR16" s="217"/>
      <c r="BS16" s="217"/>
      <c r="BT16" s="217"/>
      <c r="BU16" s="220"/>
      <c r="BV16" s="214">
        <v>6530691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233</v>
      </c>
      <c r="S17" s="110"/>
      <c r="T17" s="110"/>
      <c r="U17" s="110"/>
      <c r="V17" s="122"/>
      <c r="W17" s="130" t="s">
        <v>92</v>
      </c>
      <c r="X17" s="56"/>
      <c r="Y17" s="56"/>
      <c r="Z17" s="56"/>
      <c r="AA17" s="56"/>
      <c r="AB17" s="25"/>
      <c r="AC17" s="72">
        <v>7083</v>
      </c>
      <c r="AD17" s="80"/>
      <c r="AE17" s="80"/>
      <c r="AF17" s="80"/>
      <c r="AG17" s="84"/>
      <c r="AH17" s="72">
        <v>7520</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4002844</v>
      </c>
      <c r="BO17" s="217"/>
      <c r="BP17" s="217"/>
      <c r="BQ17" s="217"/>
      <c r="BR17" s="217"/>
      <c r="BS17" s="217"/>
      <c r="BT17" s="217"/>
      <c r="BU17" s="220"/>
      <c r="BV17" s="214">
        <v>3851349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170.57</v>
      </c>
      <c r="M18" s="70"/>
      <c r="N18" s="70"/>
      <c r="O18" s="70"/>
      <c r="P18" s="70"/>
      <c r="Q18" s="70"/>
      <c r="R18" s="102"/>
      <c r="S18" s="102"/>
      <c r="T18" s="102"/>
      <c r="U18" s="102"/>
      <c r="V18" s="123"/>
      <c r="W18" s="131"/>
      <c r="X18" s="138"/>
      <c r="Y18" s="138"/>
      <c r="Z18" s="138"/>
      <c r="AA18" s="138"/>
      <c r="AB18" s="26"/>
      <c r="AC18" s="150">
        <v>65.2</v>
      </c>
      <c r="AD18" s="157"/>
      <c r="AE18" s="157"/>
      <c r="AF18" s="157"/>
      <c r="AG18" s="160"/>
      <c r="AH18" s="150">
        <v>65.3</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6620063</v>
      </c>
      <c r="BO18" s="217"/>
      <c r="BP18" s="217"/>
      <c r="BQ18" s="217"/>
      <c r="BR18" s="217"/>
      <c r="BS18" s="217"/>
      <c r="BT18" s="217"/>
      <c r="BU18" s="220"/>
      <c r="BV18" s="214">
        <v>6652152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133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238</v>
      </c>
      <c r="AZ19" s="198"/>
      <c r="BA19" s="198"/>
      <c r="BB19" s="198"/>
      <c r="BC19" s="198"/>
      <c r="BD19" s="198"/>
      <c r="BE19" s="198"/>
      <c r="BF19" s="198"/>
      <c r="BG19" s="198"/>
      <c r="BH19" s="198"/>
      <c r="BI19" s="198"/>
      <c r="BJ19" s="198"/>
      <c r="BK19" s="198"/>
      <c r="BL19" s="198"/>
      <c r="BM19" s="209"/>
      <c r="BN19" s="214">
        <v>9679514</v>
      </c>
      <c r="BO19" s="217"/>
      <c r="BP19" s="217"/>
      <c r="BQ19" s="217"/>
      <c r="BR19" s="217"/>
      <c r="BS19" s="217"/>
      <c r="BT19" s="217"/>
      <c r="BU19" s="220"/>
      <c r="BV19" s="214">
        <v>9357579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9509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4</v>
      </c>
      <c r="F22" s="56"/>
      <c r="G22" s="56"/>
      <c r="H22" s="56"/>
      <c r="I22" s="56"/>
      <c r="J22" s="56"/>
      <c r="K22" s="25"/>
      <c r="L22" s="50" t="s">
        <v>246</v>
      </c>
      <c r="M22" s="56"/>
      <c r="N22" s="56"/>
      <c r="O22" s="56"/>
      <c r="P22" s="25"/>
      <c r="Q22" s="92" t="s">
        <v>247</v>
      </c>
      <c r="R22" s="104"/>
      <c r="S22" s="104"/>
      <c r="T22" s="104"/>
      <c r="U22" s="104"/>
      <c r="V22" s="125"/>
      <c r="W22" s="133" t="s">
        <v>249</v>
      </c>
      <c r="X22" s="33"/>
      <c r="Y22" s="41"/>
      <c r="Z22" s="50" t="s">
        <v>4</v>
      </c>
      <c r="AA22" s="56"/>
      <c r="AB22" s="56"/>
      <c r="AC22" s="56"/>
      <c r="AD22" s="56"/>
      <c r="AE22" s="56"/>
      <c r="AF22" s="56"/>
      <c r="AG22" s="25"/>
      <c r="AH22" s="163" t="s">
        <v>185</v>
      </c>
      <c r="AI22" s="56"/>
      <c r="AJ22" s="56"/>
      <c r="AK22" s="56"/>
      <c r="AL22" s="25"/>
      <c r="AM22" s="163" t="s">
        <v>250</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11954515</v>
      </c>
      <c r="BO22" s="216"/>
      <c r="BP22" s="216"/>
      <c r="BQ22" s="216"/>
      <c r="BR22" s="216"/>
      <c r="BS22" s="216"/>
      <c r="BT22" s="216"/>
      <c r="BU22" s="219"/>
      <c r="BV22" s="213">
        <v>12587861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8712242</v>
      </c>
      <c r="BO23" s="217"/>
      <c r="BP23" s="217"/>
      <c r="BQ23" s="217"/>
      <c r="BR23" s="217"/>
      <c r="BS23" s="217"/>
      <c r="BT23" s="217"/>
      <c r="BU23" s="220"/>
      <c r="BV23" s="214">
        <v>9073623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3825</v>
      </c>
      <c r="R24" s="80"/>
      <c r="S24" s="80"/>
      <c r="T24" s="80"/>
      <c r="U24" s="80"/>
      <c r="V24" s="84"/>
      <c r="W24" s="134"/>
      <c r="X24" s="34"/>
      <c r="Y24" s="42"/>
      <c r="Z24" s="52" t="s">
        <v>257</v>
      </c>
      <c r="AA24" s="58"/>
      <c r="AB24" s="58"/>
      <c r="AC24" s="58"/>
      <c r="AD24" s="58"/>
      <c r="AE24" s="58"/>
      <c r="AF24" s="58"/>
      <c r="AG24" s="63"/>
      <c r="AH24" s="72">
        <v>217</v>
      </c>
      <c r="AI24" s="80"/>
      <c r="AJ24" s="80"/>
      <c r="AK24" s="80"/>
      <c r="AL24" s="84"/>
      <c r="AM24" s="72">
        <v>659029</v>
      </c>
      <c r="AN24" s="80"/>
      <c r="AO24" s="80"/>
      <c r="AP24" s="80"/>
      <c r="AQ24" s="80"/>
      <c r="AR24" s="84"/>
      <c r="AS24" s="72">
        <v>3037</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6757166</v>
      </c>
      <c r="BO24" s="217"/>
      <c r="BP24" s="217"/>
      <c r="BQ24" s="217"/>
      <c r="BR24" s="217"/>
      <c r="BS24" s="217"/>
      <c r="BT24" s="217"/>
      <c r="BU24" s="220"/>
      <c r="BV24" s="214">
        <v>7075495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232</v>
      </c>
      <c r="F25" s="58"/>
      <c r="G25" s="58"/>
      <c r="H25" s="58"/>
      <c r="I25" s="58"/>
      <c r="J25" s="58"/>
      <c r="K25" s="63"/>
      <c r="L25" s="72">
        <v>1</v>
      </c>
      <c r="M25" s="80"/>
      <c r="N25" s="80"/>
      <c r="O25" s="80"/>
      <c r="P25" s="84"/>
      <c r="Q25" s="72">
        <v>6180</v>
      </c>
      <c r="R25" s="80"/>
      <c r="S25" s="80"/>
      <c r="T25" s="80"/>
      <c r="U25" s="80"/>
      <c r="V25" s="84"/>
      <c r="W25" s="134"/>
      <c r="X25" s="34"/>
      <c r="Y25" s="42"/>
      <c r="Z25" s="52" t="s">
        <v>261</v>
      </c>
      <c r="AA25" s="58"/>
      <c r="AB25" s="58"/>
      <c r="AC25" s="58"/>
      <c r="AD25" s="58"/>
      <c r="AE25" s="58"/>
      <c r="AF25" s="58"/>
      <c r="AG25" s="63"/>
      <c r="AH25" s="72">
        <v>56</v>
      </c>
      <c r="AI25" s="80"/>
      <c r="AJ25" s="80"/>
      <c r="AK25" s="80"/>
      <c r="AL25" s="84"/>
      <c r="AM25" s="72">
        <v>163688</v>
      </c>
      <c r="AN25" s="80"/>
      <c r="AO25" s="80"/>
      <c r="AP25" s="80"/>
      <c r="AQ25" s="80"/>
      <c r="AR25" s="84"/>
      <c r="AS25" s="72">
        <v>2923</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t="s">
        <v>204</v>
      </c>
      <c r="BO25" s="216"/>
      <c r="BP25" s="216"/>
      <c r="BQ25" s="216"/>
      <c r="BR25" s="216"/>
      <c r="BS25" s="216"/>
      <c r="BT25" s="216"/>
      <c r="BU25" s="219"/>
      <c r="BV25" s="213" t="s">
        <v>204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5600</v>
      </c>
      <c r="R26" s="80"/>
      <c r="S26" s="80"/>
      <c r="T26" s="80"/>
      <c r="U26" s="80"/>
      <c r="V26" s="84"/>
      <c r="W26" s="134"/>
      <c r="X26" s="34"/>
      <c r="Y26" s="42"/>
      <c r="Z26" s="52" t="s">
        <v>263</v>
      </c>
      <c r="AA26" s="143"/>
      <c r="AB26" s="143"/>
      <c r="AC26" s="143"/>
      <c r="AD26" s="143"/>
      <c r="AE26" s="143"/>
      <c r="AF26" s="143"/>
      <c r="AG26" s="161"/>
      <c r="AH26" s="72">
        <v>3</v>
      </c>
      <c r="AI26" s="80"/>
      <c r="AJ26" s="80"/>
      <c r="AK26" s="80"/>
      <c r="AL26" s="84"/>
      <c r="AM26" s="72">
        <v>9237</v>
      </c>
      <c r="AN26" s="80"/>
      <c r="AO26" s="80"/>
      <c r="AP26" s="80"/>
      <c r="AQ26" s="80"/>
      <c r="AR26" s="84"/>
      <c r="AS26" s="72">
        <v>3079</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3100</v>
      </c>
      <c r="R27" s="80"/>
      <c r="S27" s="80"/>
      <c r="T27" s="80"/>
      <c r="U27" s="80"/>
      <c r="V27" s="84"/>
      <c r="W27" s="134"/>
      <c r="X27" s="34"/>
      <c r="Y27" s="42"/>
      <c r="Z27" s="52" t="s">
        <v>266</v>
      </c>
      <c r="AA27" s="58"/>
      <c r="AB27" s="58"/>
      <c r="AC27" s="58"/>
      <c r="AD27" s="58"/>
      <c r="AE27" s="58"/>
      <c r="AF27" s="58"/>
      <c r="AG27" s="63"/>
      <c r="AH27" s="72">
        <v>1</v>
      </c>
      <c r="AI27" s="80"/>
      <c r="AJ27" s="80"/>
      <c r="AK27" s="80"/>
      <c r="AL27" s="84"/>
      <c r="AM27" s="72" t="s">
        <v>269</v>
      </c>
      <c r="AN27" s="80"/>
      <c r="AO27" s="80"/>
      <c r="AP27" s="80"/>
      <c r="AQ27" s="80"/>
      <c r="AR27" s="84"/>
      <c r="AS27" s="72" t="s">
        <v>269</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v>559474</v>
      </c>
      <c r="BO27" s="218"/>
      <c r="BP27" s="218"/>
      <c r="BQ27" s="218"/>
      <c r="BR27" s="218"/>
      <c r="BS27" s="218"/>
      <c r="BT27" s="218"/>
      <c r="BU27" s="221"/>
      <c r="BV27" s="215">
        <v>559474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2800</v>
      </c>
      <c r="R28" s="80"/>
      <c r="S28" s="80"/>
      <c r="T28" s="80"/>
      <c r="U28" s="80"/>
      <c r="V28" s="84"/>
      <c r="W28" s="134"/>
      <c r="X28" s="34"/>
      <c r="Y28" s="42"/>
      <c r="Z28" s="52" t="s">
        <v>34</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274</v>
      </c>
      <c r="AZ28" s="201"/>
      <c r="BA28" s="201"/>
      <c r="BB28" s="204"/>
      <c r="BC28" s="189" t="s">
        <v>100</v>
      </c>
      <c r="BD28" s="197"/>
      <c r="BE28" s="197"/>
      <c r="BF28" s="197"/>
      <c r="BG28" s="197"/>
      <c r="BH28" s="197"/>
      <c r="BI28" s="197"/>
      <c r="BJ28" s="197"/>
      <c r="BK28" s="197"/>
      <c r="BL28" s="197"/>
      <c r="BM28" s="208"/>
      <c r="BN28" s="213">
        <v>2625925</v>
      </c>
      <c r="BO28" s="216"/>
      <c r="BP28" s="216"/>
      <c r="BQ28" s="216"/>
      <c r="BR28" s="216"/>
      <c r="BS28" s="216"/>
      <c r="BT28" s="216"/>
      <c r="BU28" s="219"/>
      <c r="BV28" s="213">
        <v>1805175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14</v>
      </c>
      <c r="M29" s="80"/>
      <c r="N29" s="80"/>
      <c r="O29" s="80"/>
      <c r="P29" s="84"/>
      <c r="Q29" s="72">
        <v>2600</v>
      </c>
      <c r="R29" s="80"/>
      <c r="S29" s="80"/>
      <c r="T29" s="80"/>
      <c r="U29" s="80"/>
      <c r="V29" s="84"/>
      <c r="W29" s="135"/>
      <c r="X29" s="140"/>
      <c r="Y29" s="142"/>
      <c r="Z29" s="52" t="s">
        <v>279</v>
      </c>
      <c r="AA29" s="58"/>
      <c r="AB29" s="58"/>
      <c r="AC29" s="58"/>
      <c r="AD29" s="58"/>
      <c r="AE29" s="58"/>
      <c r="AF29" s="58"/>
      <c r="AG29" s="63"/>
      <c r="AH29" s="72">
        <v>218</v>
      </c>
      <c r="AI29" s="80"/>
      <c r="AJ29" s="80"/>
      <c r="AK29" s="80"/>
      <c r="AL29" s="84"/>
      <c r="AM29" s="72">
        <v>662839</v>
      </c>
      <c r="AN29" s="80"/>
      <c r="AO29" s="80"/>
      <c r="AP29" s="80"/>
      <c r="AQ29" s="80"/>
      <c r="AR29" s="84"/>
      <c r="AS29" s="72">
        <v>3041</v>
      </c>
      <c r="AT29" s="80"/>
      <c r="AU29" s="80"/>
      <c r="AV29" s="80"/>
      <c r="AW29" s="80"/>
      <c r="AX29" s="118"/>
      <c r="AY29" s="195"/>
      <c r="AZ29" s="202"/>
      <c r="BA29" s="202"/>
      <c r="BB29" s="205"/>
      <c r="BC29" s="190" t="s">
        <v>281</v>
      </c>
      <c r="BD29" s="198"/>
      <c r="BE29" s="198"/>
      <c r="BF29" s="198"/>
      <c r="BG29" s="198"/>
      <c r="BH29" s="198"/>
      <c r="BI29" s="198"/>
      <c r="BJ29" s="198"/>
      <c r="BK29" s="198"/>
      <c r="BL29" s="198"/>
      <c r="BM29" s="209"/>
      <c r="BN29" s="214">
        <v>754503</v>
      </c>
      <c r="BO29" s="217"/>
      <c r="BP29" s="217"/>
      <c r="BQ29" s="217"/>
      <c r="BR29" s="217"/>
      <c r="BS29" s="217"/>
      <c r="BT29" s="217"/>
      <c r="BU29" s="220"/>
      <c r="BV29" s="214">
        <v>764677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97.4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2530197</v>
      </c>
      <c r="BO30" s="218"/>
      <c r="BP30" s="218"/>
      <c r="BQ30" s="218"/>
      <c r="BR30" s="218"/>
      <c r="BS30" s="218"/>
      <c r="BT30" s="218"/>
      <c r="BU30" s="221"/>
      <c r="BV30" s="215">
        <v>2489486</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289</v>
      </c>
      <c r="F33" s="54"/>
      <c r="G33" s="54"/>
      <c r="H33" s="54"/>
      <c r="I33" s="54"/>
      <c r="J33" s="54"/>
      <c r="K33" s="54"/>
      <c r="L33" s="54"/>
      <c r="M33" s="54"/>
      <c r="N33" s="54"/>
      <c r="O33" s="54"/>
      <c r="P33" s="54"/>
      <c r="Q33" s="54"/>
      <c r="R33" s="54"/>
      <c r="S33" s="54"/>
      <c r="T33" s="54"/>
      <c r="U33" s="37" t="s">
        <v>124</v>
      </c>
      <c r="V33" s="37"/>
      <c r="W33" s="54" t="s">
        <v>289</v>
      </c>
      <c r="X33" s="54"/>
      <c r="Y33" s="54"/>
      <c r="Z33" s="54"/>
      <c r="AA33" s="54"/>
      <c r="AB33" s="54"/>
      <c r="AC33" s="54"/>
      <c r="AD33" s="54"/>
      <c r="AE33" s="54"/>
      <c r="AF33" s="54"/>
      <c r="AG33" s="54"/>
      <c r="AH33" s="54"/>
      <c r="AI33" s="54"/>
      <c r="AJ33" s="54"/>
      <c r="AK33" s="54"/>
      <c r="AL33" s="54"/>
      <c r="AM33" s="37" t="s">
        <v>124</v>
      </c>
      <c r="AN33" s="37"/>
      <c r="AO33" s="54" t="s">
        <v>289</v>
      </c>
      <c r="AP33" s="54"/>
      <c r="AQ33" s="54"/>
      <c r="AR33" s="54"/>
      <c r="AS33" s="54"/>
      <c r="AT33" s="54"/>
      <c r="AU33" s="54"/>
      <c r="AV33" s="54"/>
      <c r="AW33" s="54"/>
      <c r="AX33" s="54"/>
      <c r="AY33" s="54"/>
      <c r="AZ33" s="54"/>
      <c r="BA33" s="54"/>
      <c r="BB33" s="54"/>
      <c r="BC33" s="54"/>
      <c r="BD33" s="37"/>
      <c r="BE33" s="54" t="s">
        <v>290</v>
      </c>
      <c r="BF33" s="54"/>
      <c r="BG33" s="54" t="s">
        <v>170</v>
      </c>
      <c r="BH33" s="54"/>
      <c r="BI33" s="54"/>
      <c r="BJ33" s="54"/>
      <c r="BK33" s="54"/>
      <c r="BL33" s="54"/>
      <c r="BM33" s="54"/>
      <c r="BN33" s="54"/>
      <c r="BO33" s="54"/>
      <c r="BP33" s="54"/>
      <c r="BQ33" s="54"/>
      <c r="BR33" s="54"/>
      <c r="BS33" s="54"/>
      <c r="BT33" s="54"/>
      <c r="BU33" s="54"/>
      <c r="BV33" s="37"/>
      <c r="BW33" s="37" t="s">
        <v>290</v>
      </c>
      <c r="BX33" s="37"/>
      <c r="BY33" s="54" t="s">
        <v>109</v>
      </c>
      <c r="BZ33" s="54"/>
      <c r="CA33" s="54"/>
      <c r="CB33" s="54"/>
      <c r="CC33" s="54"/>
      <c r="CD33" s="54"/>
      <c r="CE33" s="54"/>
      <c r="CF33" s="54"/>
      <c r="CG33" s="54"/>
      <c r="CH33" s="54"/>
      <c r="CI33" s="54"/>
      <c r="CJ33" s="54"/>
      <c r="CK33" s="54"/>
      <c r="CL33" s="54"/>
      <c r="CM33" s="54"/>
      <c r="CN33" s="54"/>
      <c r="CO33" s="37" t="s">
        <v>124</v>
      </c>
      <c r="CP33" s="37"/>
      <c r="CQ33" s="54" t="s">
        <v>292</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IF('各会計、関係団体の財政状況及び健全化判断比率'!B32="","",'各会計、関係団体の財政状況及び健全化判断比率'!B32)</f>
        <v>病院事業会計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公共下水道事業特別会計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東部地域広域水道企業団（水道事業会計）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教育奨励資金特別会計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IF('各会計、関係団体の財政状況及び健全化判断比率'!B34="","",'各会計、関係団体の財政状況及び健全化判断比率'!B34)</f>
        <v>簡易水道事業特別会計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山梨県市町村総合事務組合（一般会計）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山梨県市町村総合事務組合（電子化事業及び会館管理・研修事業特別会計）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介護サービス事業特別会計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山梨県市町村総合事務組合（一般廃棄物最終処分場事業特別会計）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山梨県市町村総合事務組合（入札参加資格審査事業費特別会計）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山梨県市町村総合事務組合（交通災害共済事業特別会計）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山梨県後期高齢者医療広域連合（一般会計）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山梨県後期高齢者医療広域連合（後期高齢者医療特別会計）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富士・東部広域環境事務組合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293</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196</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7vbJ3n05zHjkZqjEkgr/28xq5tHMVNa/3WihazzvbvwkdVqBOUmzsgpBzMz8Cmwo2uArnDro79iszzNBd+91tQ==" saltValue="y4IhnfZZ114uhE8GDwoUF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527</v>
      </c>
      <c r="G33" s="883" t="s">
        <v>528</v>
      </c>
      <c r="H33" s="883" t="s">
        <v>529</v>
      </c>
      <c r="I33" s="883" t="s">
        <v>530</v>
      </c>
      <c r="J33" s="887" t="s">
        <v>531</v>
      </c>
      <c r="K33" s="862"/>
      <c r="L33" s="862"/>
      <c r="M33" s="862"/>
      <c r="N33" s="862"/>
      <c r="O33" s="862"/>
      <c r="P33" s="862"/>
    </row>
    <row r="34" spans="1:16" ht="39" customHeight="1">
      <c r="A34" s="862"/>
      <c r="B34" s="864"/>
      <c r="C34" s="870" t="s">
        <v>270</v>
      </c>
      <c r="D34" s="870"/>
      <c r="E34" s="875"/>
      <c r="F34" s="879">
        <v>5.84</v>
      </c>
      <c r="G34" s="884">
        <v>6.69</v>
      </c>
      <c r="H34" s="884">
        <v>6.34</v>
      </c>
      <c r="I34" s="884">
        <v>8.23</v>
      </c>
      <c r="J34" s="888">
        <v>7.28</v>
      </c>
      <c r="K34" s="862"/>
      <c r="L34" s="862"/>
      <c r="M34" s="862"/>
      <c r="N34" s="862"/>
      <c r="O34" s="862"/>
      <c r="P34" s="862"/>
    </row>
    <row r="35" spans="1:16" ht="39" customHeight="1">
      <c r="A35" s="862"/>
      <c r="B35" s="865"/>
      <c r="C35" s="871" t="s">
        <v>462</v>
      </c>
      <c r="D35" s="871"/>
      <c r="E35" s="876"/>
      <c r="F35" s="880">
        <v>4.0199999999999996</v>
      </c>
      <c r="G35" s="885">
        <v>4.63</v>
      </c>
      <c r="H35" s="885">
        <v>4.01</v>
      </c>
      <c r="I35" s="885">
        <v>3.29</v>
      </c>
      <c r="J35" s="889">
        <v>3.04</v>
      </c>
      <c r="K35" s="862"/>
      <c r="L35" s="862"/>
      <c r="M35" s="862"/>
      <c r="N35" s="862"/>
      <c r="O35" s="862"/>
      <c r="P35" s="862"/>
    </row>
    <row r="36" spans="1:16" ht="39" customHeight="1">
      <c r="A36" s="862"/>
      <c r="B36" s="865"/>
      <c r="C36" s="871" t="s">
        <v>27</v>
      </c>
      <c r="D36" s="871"/>
      <c r="E36" s="876"/>
      <c r="F36" s="880">
        <v>1.98</v>
      </c>
      <c r="G36" s="885">
        <v>2.02</v>
      </c>
      <c r="H36" s="885">
        <v>1.24</v>
      </c>
      <c r="I36" s="885">
        <v>0.8</v>
      </c>
      <c r="J36" s="889">
        <v>0.98</v>
      </c>
      <c r="K36" s="862"/>
      <c r="L36" s="862"/>
      <c r="M36" s="862"/>
      <c r="N36" s="862"/>
      <c r="O36" s="862"/>
      <c r="P36" s="862"/>
    </row>
    <row r="37" spans="1:16" ht="39" customHeight="1">
      <c r="A37" s="862"/>
      <c r="B37" s="865"/>
      <c r="C37" s="871" t="s">
        <v>461</v>
      </c>
      <c r="D37" s="871"/>
      <c r="E37" s="876"/>
      <c r="F37" s="880">
        <v>7.0000000000000007e-002</v>
      </c>
      <c r="G37" s="885">
        <v>0.16</v>
      </c>
      <c r="H37" s="885">
        <v>0.38</v>
      </c>
      <c r="I37" s="885">
        <v>0.57999999999999996</v>
      </c>
      <c r="J37" s="889">
        <v>0.44</v>
      </c>
      <c r="K37" s="862"/>
      <c r="L37" s="862"/>
      <c r="M37" s="862"/>
      <c r="N37" s="862"/>
      <c r="O37" s="862"/>
      <c r="P37" s="862"/>
    </row>
    <row r="38" spans="1:16" ht="39" customHeight="1">
      <c r="A38" s="862"/>
      <c r="B38" s="865"/>
      <c r="C38" s="871" t="s">
        <v>174</v>
      </c>
      <c r="D38" s="871"/>
      <c r="E38" s="876"/>
      <c r="F38" s="880">
        <v>3.e-002</v>
      </c>
      <c r="G38" s="885">
        <v>5.e-002</v>
      </c>
      <c r="H38" s="885">
        <v>6.e-002</v>
      </c>
      <c r="I38" s="885">
        <v>7.0000000000000007e-002</v>
      </c>
      <c r="J38" s="889">
        <v>9.e-002</v>
      </c>
      <c r="K38" s="862"/>
      <c r="L38" s="862"/>
      <c r="M38" s="862"/>
      <c r="N38" s="862"/>
      <c r="O38" s="862"/>
      <c r="P38" s="862"/>
    </row>
    <row r="39" spans="1:16" ht="39" customHeight="1">
      <c r="A39" s="862"/>
      <c r="B39" s="865"/>
      <c r="C39" s="871" t="s">
        <v>47</v>
      </c>
      <c r="D39" s="871"/>
      <c r="E39" s="876"/>
      <c r="F39" s="880">
        <v>3.e-002</v>
      </c>
      <c r="G39" s="885">
        <v>3.e-002</v>
      </c>
      <c r="H39" s="885">
        <v>3.e-002</v>
      </c>
      <c r="I39" s="885">
        <v>3.e-002</v>
      </c>
      <c r="J39" s="889">
        <v>3.e-002</v>
      </c>
      <c r="K39" s="862"/>
      <c r="L39" s="862"/>
      <c r="M39" s="862"/>
      <c r="N39" s="862"/>
      <c r="O39" s="862"/>
      <c r="P39" s="862"/>
    </row>
    <row r="40" spans="1:16" ht="39" customHeight="1">
      <c r="A40" s="862"/>
      <c r="B40" s="865"/>
      <c r="C40" s="871" t="s">
        <v>228</v>
      </c>
      <c r="D40" s="871"/>
      <c r="E40" s="876"/>
      <c r="F40" s="880">
        <v>1.e-002</v>
      </c>
      <c r="G40" s="885">
        <v>1.e-002</v>
      </c>
      <c r="H40" s="885">
        <v>1.e-002</v>
      </c>
      <c r="I40" s="885">
        <v>1.e-002</v>
      </c>
      <c r="J40" s="889">
        <v>1.e-002</v>
      </c>
      <c r="K40" s="862"/>
      <c r="L40" s="862"/>
      <c r="M40" s="862"/>
      <c r="N40" s="862"/>
      <c r="O40" s="862"/>
      <c r="P40" s="862"/>
    </row>
    <row r="41" spans="1:16" ht="39" customHeight="1">
      <c r="A41" s="862"/>
      <c r="B41" s="865"/>
      <c r="C41" s="871" t="s">
        <v>464</v>
      </c>
      <c r="D41" s="871"/>
      <c r="E41" s="876"/>
      <c r="F41" s="880">
        <v>0</v>
      </c>
      <c r="G41" s="885">
        <v>0</v>
      </c>
      <c r="H41" s="885">
        <v>0</v>
      </c>
      <c r="I41" s="885">
        <v>0</v>
      </c>
      <c r="J41" s="889">
        <v>0</v>
      </c>
      <c r="K41" s="862"/>
      <c r="L41" s="862"/>
      <c r="M41" s="862"/>
      <c r="N41" s="862"/>
      <c r="O41" s="862"/>
      <c r="P41" s="862"/>
    </row>
    <row r="42" spans="1:16" ht="39" customHeight="1">
      <c r="A42" s="862"/>
      <c r="B42" s="866"/>
      <c r="C42" s="871" t="s">
        <v>533</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487</v>
      </c>
      <c r="D43" s="872"/>
      <c r="E43" s="877"/>
      <c r="F43" s="881">
        <v>0</v>
      </c>
      <c r="G43" s="886">
        <v>0</v>
      </c>
      <c r="H43" s="886">
        <v>0</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PV3b7s2jqSaEYkA6jBE6a6pzzfzlaP0wLgXCwoZIoWE/Iwd/mCwpryopG2YEVnr490ETnk+y0jZP0r6IxAbKtQ==" saltValue="vMU8oCbpLlxrypS6YTCG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527</v>
      </c>
      <c r="L44" s="950" t="s">
        <v>528</v>
      </c>
      <c r="M44" s="950" t="s">
        <v>529</v>
      </c>
      <c r="N44" s="950" t="s">
        <v>530</v>
      </c>
      <c r="O44" s="959" t="s">
        <v>531</v>
      </c>
      <c r="P44" s="734"/>
      <c r="Q44" s="734"/>
      <c r="R44" s="734"/>
      <c r="S44" s="734"/>
      <c r="T44" s="734"/>
      <c r="U44" s="734"/>
    </row>
    <row r="45" spans="1:21" ht="30.75" customHeight="1">
      <c r="A45" s="734"/>
      <c r="B45" s="892" t="s">
        <v>28</v>
      </c>
      <c r="C45" s="906"/>
      <c r="D45" s="916"/>
      <c r="E45" s="925" t="s">
        <v>25</v>
      </c>
      <c r="F45" s="925"/>
      <c r="G45" s="925"/>
      <c r="H45" s="925"/>
      <c r="I45" s="925"/>
      <c r="J45" s="934"/>
      <c r="K45" s="942">
        <v>1516</v>
      </c>
      <c r="L45" s="951">
        <v>1436</v>
      </c>
      <c r="M45" s="951">
        <v>1519</v>
      </c>
      <c r="N45" s="951">
        <v>1520</v>
      </c>
      <c r="O45" s="960">
        <v>1497</v>
      </c>
      <c r="P45" s="734"/>
      <c r="Q45" s="734"/>
      <c r="R45" s="734"/>
      <c r="S45" s="734"/>
      <c r="T45" s="734"/>
      <c r="U45" s="734"/>
    </row>
    <row r="46" spans="1:21" ht="30.75" customHeight="1">
      <c r="A46" s="734"/>
      <c r="B46" s="893"/>
      <c r="C46" s="907"/>
      <c r="D46" s="917"/>
      <c r="E46" s="926" t="s">
        <v>30</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32</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35</v>
      </c>
      <c r="F48" s="926"/>
      <c r="G48" s="926"/>
      <c r="H48" s="926"/>
      <c r="I48" s="926"/>
      <c r="J48" s="935"/>
      <c r="K48" s="943">
        <v>396</v>
      </c>
      <c r="L48" s="952">
        <v>410</v>
      </c>
      <c r="M48" s="952">
        <v>409</v>
      </c>
      <c r="N48" s="952">
        <v>447</v>
      </c>
      <c r="O48" s="961">
        <v>393</v>
      </c>
      <c r="P48" s="734"/>
      <c r="Q48" s="734"/>
      <c r="R48" s="734"/>
      <c r="S48" s="734"/>
      <c r="T48" s="734"/>
      <c r="U48" s="734"/>
    </row>
    <row r="49" spans="1:21" ht="30.75" customHeight="1">
      <c r="A49" s="734"/>
      <c r="B49" s="893"/>
      <c r="C49" s="907"/>
      <c r="D49" s="917"/>
      <c r="E49" s="926" t="s">
        <v>0</v>
      </c>
      <c r="F49" s="926"/>
      <c r="G49" s="926"/>
      <c r="H49" s="926"/>
      <c r="I49" s="926"/>
      <c r="J49" s="935"/>
      <c r="K49" s="943">
        <v>101</v>
      </c>
      <c r="L49" s="952">
        <v>110</v>
      </c>
      <c r="M49" s="952">
        <v>138</v>
      </c>
      <c r="N49" s="952">
        <v>90</v>
      </c>
      <c r="O49" s="961">
        <v>222</v>
      </c>
      <c r="P49" s="734"/>
      <c r="Q49" s="734"/>
      <c r="R49" s="734"/>
      <c r="S49" s="734"/>
      <c r="T49" s="734"/>
      <c r="U49" s="734"/>
    </row>
    <row r="50" spans="1:21" ht="30.75" customHeight="1">
      <c r="A50" s="734"/>
      <c r="B50" s="893"/>
      <c r="C50" s="907"/>
      <c r="D50" s="917"/>
      <c r="E50" s="926" t="s">
        <v>40</v>
      </c>
      <c r="F50" s="926"/>
      <c r="G50" s="926"/>
      <c r="H50" s="926"/>
      <c r="I50" s="926"/>
      <c r="J50" s="935"/>
      <c r="K50" s="943" t="s">
        <v>204</v>
      </c>
      <c r="L50" s="952" t="s">
        <v>204</v>
      </c>
      <c r="M50" s="952" t="s">
        <v>204</v>
      </c>
      <c r="N50" s="952" t="s">
        <v>204</v>
      </c>
      <c r="O50" s="961" t="s">
        <v>204</v>
      </c>
      <c r="P50" s="734"/>
      <c r="Q50" s="734"/>
      <c r="R50" s="734"/>
      <c r="S50" s="734"/>
      <c r="T50" s="734"/>
      <c r="U50" s="734"/>
    </row>
    <row r="51" spans="1:21" ht="30.75" customHeight="1">
      <c r="A51" s="734"/>
      <c r="B51" s="894"/>
      <c r="C51" s="908"/>
      <c r="D51" s="918"/>
      <c r="E51" s="926" t="s">
        <v>42</v>
      </c>
      <c r="F51" s="926"/>
      <c r="G51" s="926"/>
      <c r="H51" s="926"/>
      <c r="I51" s="926"/>
      <c r="J51" s="935"/>
      <c r="K51" s="943" t="s">
        <v>204</v>
      </c>
      <c r="L51" s="952" t="s">
        <v>204</v>
      </c>
      <c r="M51" s="952" t="s">
        <v>204</v>
      </c>
      <c r="N51" s="952" t="s">
        <v>204</v>
      </c>
      <c r="O51" s="961" t="s">
        <v>204</v>
      </c>
      <c r="P51" s="734"/>
      <c r="Q51" s="734"/>
      <c r="R51" s="734"/>
      <c r="S51" s="734"/>
      <c r="T51" s="734"/>
      <c r="U51" s="734"/>
    </row>
    <row r="52" spans="1:21" ht="30.75" customHeight="1">
      <c r="A52" s="734"/>
      <c r="B52" s="895" t="s">
        <v>45</v>
      </c>
      <c r="C52" s="909"/>
      <c r="D52" s="918"/>
      <c r="E52" s="926" t="s">
        <v>48</v>
      </c>
      <c r="F52" s="926"/>
      <c r="G52" s="926"/>
      <c r="H52" s="926"/>
      <c r="I52" s="926"/>
      <c r="J52" s="935"/>
      <c r="K52" s="943">
        <v>1418</v>
      </c>
      <c r="L52" s="952">
        <v>1331</v>
      </c>
      <c r="M52" s="952">
        <v>1349</v>
      </c>
      <c r="N52" s="952">
        <v>1311</v>
      </c>
      <c r="O52" s="961">
        <v>1291</v>
      </c>
      <c r="P52" s="734"/>
      <c r="Q52" s="734"/>
      <c r="R52" s="734"/>
      <c r="S52" s="734"/>
      <c r="T52" s="734"/>
      <c r="U52" s="734"/>
    </row>
    <row r="53" spans="1:21" ht="30.75" customHeight="1">
      <c r="A53" s="734"/>
      <c r="B53" s="896" t="s">
        <v>50</v>
      </c>
      <c r="C53" s="910"/>
      <c r="D53" s="919"/>
      <c r="E53" s="927" t="s">
        <v>53</v>
      </c>
      <c r="F53" s="927"/>
      <c r="G53" s="927"/>
      <c r="H53" s="927"/>
      <c r="I53" s="927"/>
      <c r="J53" s="936"/>
      <c r="K53" s="944">
        <v>595</v>
      </c>
      <c r="L53" s="953">
        <v>625</v>
      </c>
      <c r="M53" s="953">
        <v>717</v>
      </c>
      <c r="N53" s="953">
        <v>746</v>
      </c>
      <c r="O53" s="962">
        <v>821</v>
      </c>
      <c r="P53" s="734"/>
      <c r="Q53" s="734"/>
      <c r="R53" s="734"/>
      <c r="S53" s="734"/>
      <c r="T53" s="734"/>
      <c r="U53" s="734"/>
    </row>
    <row r="54" spans="1:21" ht="24" customHeight="1">
      <c r="A54" s="734"/>
      <c r="B54" s="897" t="s">
        <v>60</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534</v>
      </c>
      <c r="P56" s="734"/>
      <c r="Q56" s="734"/>
      <c r="R56" s="734"/>
      <c r="S56" s="734"/>
      <c r="T56" s="734"/>
      <c r="U56" s="734"/>
    </row>
    <row r="57" spans="1:21" ht="31.5" customHeight="1">
      <c r="A57" s="734"/>
      <c r="B57" s="899"/>
      <c r="C57" s="912"/>
      <c r="D57" s="912"/>
      <c r="E57" s="928"/>
      <c r="F57" s="928"/>
      <c r="G57" s="928"/>
      <c r="H57" s="928"/>
      <c r="I57" s="928"/>
      <c r="J57" s="937" t="s">
        <v>16</v>
      </c>
      <c r="K57" s="946" t="s">
        <v>527</v>
      </c>
      <c r="L57" s="954" t="s">
        <v>528</v>
      </c>
      <c r="M57" s="954" t="s">
        <v>529</v>
      </c>
      <c r="N57" s="954" t="s">
        <v>530</v>
      </c>
      <c r="O57" s="964" t="s">
        <v>531</v>
      </c>
      <c r="P57" s="734"/>
      <c r="Q57" s="734"/>
      <c r="R57" s="734"/>
      <c r="S57" s="734"/>
      <c r="T57" s="734"/>
      <c r="U57" s="734"/>
    </row>
    <row r="58" spans="1:21" ht="31.5" customHeight="1">
      <c r="B58" s="900" t="s">
        <v>63</v>
      </c>
      <c r="C58" s="913"/>
      <c r="D58" s="920" t="s">
        <v>65</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66</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ENTsBLqcS3hZ5mBRuyKfEVFfSRmttodds3BJnQNJRxMYTRhuF1j8vOBY6/bPmyvX1ddH9EmHMuWZA7/pKOYOzg==" saltValue="buC1BmBVIBPGYM7CD9L6X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527</v>
      </c>
      <c r="J40" s="950" t="s">
        <v>528</v>
      </c>
      <c r="K40" s="950" t="s">
        <v>529</v>
      </c>
      <c r="L40" s="950" t="s">
        <v>530</v>
      </c>
      <c r="M40" s="990" t="s">
        <v>531</v>
      </c>
    </row>
    <row r="41" spans="2:13" ht="27.75" customHeight="1">
      <c r="B41" s="892" t="s">
        <v>37</v>
      </c>
      <c r="C41" s="906"/>
      <c r="D41" s="916"/>
      <c r="E41" s="973" t="s">
        <v>69</v>
      </c>
      <c r="F41" s="973"/>
      <c r="G41" s="973"/>
      <c r="H41" s="979"/>
      <c r="I41" s="983">
        <v>13813</v>
      </c>
      <c r="J41" s="987">
        <v>13411</v>
      </c>
      <c r="K41" s="987">
        <v>13108</v>
      </c>
      <c r="L41" s="987">
        <v>12588</v>
      </c>
      <c r="M41" s="991">
        <v>11955</v>
      </c>
    </row>
    <row r="42" spans="2:13" ht="27.75" customHeight="1">
      <c r="B42" s="893"/>
      <c r="C42" s="907"/>
      <c r="D42" s="917"/>
      <c r="E42" s="974" t="s">
        <v>75</v>
      </c>
      <c r="F42" s="974"/>
      <c r="G42" s="974"/>
      <c r="H42" s="980"/>
      <c r="I42" s="984" t="s">
        <v>204</v>
      </c>
      <c r="J42" s="988" t="s">
        <v>204</v>
      </c>
      <c r="K42" s="988" t="s">
        <v>204</v>
      </c>
      <c r="L42" s="988" t="s">
        <v>204</v>
      </c>
      <c r="M42" s="992" t="s">
        <v>204</v>
      </c>
    </row>
    <row r="43" spans="2:13" ht="27.75" customHeight="1">
      <c r="B43" s="893"/>
      <c r="C43" s="907"/>
      <c r="D43" s="917"/>
      <c r="E43" s="974" t="s">
        <v>77</v>
      </c>
      <c r="F43" s="974"/>
      <c r="G43" s="974"/>
      <c r="H43" s="980"/>
      <c r="I43" s="984">
        <v>4765</v>
      </c>
      <c r="J43" s="988">
        <v>4550</v>
      </c>
      <c r="K43" s="988">
        <v>4231</v>
      </c>
      <c r="L43" s="988">
        <v>3925</v>
      </c>
      <c r="M43" s="992">
        <v>3687</v>
      </c>
    </row>
    <row r="44" spans="2:13" ht="27.75" customHeight="1">
      <c r="B44" s="893"/>
      <c r="C44" s="907"/>
      <c r="D44" s="917"/>
      <c r="E44" s="974" t="s">
        <v>19</v>
      </c>
      <c r="F44" s="974"/>
      <c r="G44" s="974"/>
      <c r="H44" s="980"/>
      <c r="I44" s="984">
        <v>1518</v>
      </c>
      <c r="J44" s="988">
        <v>1425</v>
      </c>
      <c r="K44" s="988">
        <v>1473</v>
      </c>
      <c r="L44" s="988">
        <v>1335</v>
      </c>
      <c r="M44" s="992">
        <v>1651</v>
      </c>
    </row>
    <row r="45" spans="2:13" ht="27.75" customHeight="1">
      <c r="B45" s="893"/>
      <c r="C45" s="907"/>
      <c r="D45" s="917"/>
      <c r="E45" s="974" t="s">
        <v>80</v>
      </c>
      <c r="F45" s="974"/>
      <c r="G45" s="974"/>
      <c r="H45" s="980"/>
      <c r="I45" s="984">
        <v>2374</v>
      </c>
      <c r="J45" s="988">
        <v>2342</v>
      </c>
      <c r="K45" s="988">
        <v>2343</v>
      </c>
      <c r="L45" s="988">
        <v>2314</v>
      </c>
      <c r="M45" s="992">
        <v>2275</v>
      </c>
    </row>
    <row r="46" spans="2:13" ht="27.75" customHeight="1">
      <c r="B46" s="893"/>
      <c r="C46" s="907"/>
      <c r="D46" s="918"/>
      <c r="E46" s="974" t="s">
        <v>79</v>
      </c>
      <c r="F46" s="974"/>
      <c r="G46" s="974"/>
      <c r="H46" s="980"/>
      <c r="I46" s="984" t="s">
        <v>204</v>
      </c>
      <c r="J46" s="988" t="s">
        <v>204</v>
      </c>
      <c r="K46" s="988" t="s">
        <v>204</v>
      </c>
      <c r="L46" s="988" t="s">
        <v>204</v>
      </c>
      <c r="M46" s="992" t="s">
        <v>204</v>
      </c>
    </row>
    <row r="47" spans="2:13" ht="27.75" customHeight="1">
      <c r="B47" s="893"/>
      <c r="C47" s="907"/>
      <c r="D47" s="971"/>
      <c r="E47" s="975" t="s">
        <v>82</v>
      </c>
      <c r="F47" s="978"/>
      <c r="G47" s="978"/>
      <c r="H47" s="981"/>
      <c r="I47" s="984" t="s">
        <v>204</v>
      </c>
      <c r="J47" s="988" t="s">
        <v>204</v>
      </c>
      <c r="K47" s="988" t="s">
        <v>204</v>
      </c>
      <c r="L47" s="988" t="s">
        <v>204</v>
      </c>
      <c r="M47" s="992" t="s">
        <v>204</v>
      </c>
    </row>
    <row r="48" spans="2:13" ht="27.75" customHeight="1">
      <c r="B48" s="893"/>
      <c r="C48" s="907"/>
      <c r="D48" s="917"/>
      <c r="E48" s="974" t="s">
        <v>55</v>
      </c>
      <c r="F48" s="974"/>
      <c r="G48" s="974"/>
      <c r="H48" s="980"/>
      <c r="I48" s="984" t="s">
        <v>204</v>
      </c>
      <c r="J48" s="988" t="s">
        <v>204</v>
      </c>
      <c r="K48" s="988" t="s">
        <v>204</v>
      </c>
      <c r="L48" s="988" t="s">
        <v>204</v>
      </c>
      <c r="M48" s="992" t="s">
        <v>204</v>
      </c>
    </row>
    <row r="49" spans="2:13" ht="27.75" customHeight="1">
      <c r="B49" s="894"/>
      <c r="C49" s="908"/>
      <c r="D49" s="917"/>
      <c r="E49" s="974" t="s">
        <v>86</v>
      </c>
      <c r="F49" s="974"/>
      <c r="G49" s="974"/>
      <c r="H49" s="980"/>
      <c r="I49" s="984" t="s">
        <v>204</v>
      </c>
      <c r="J49" s="988" t="s">
        <v>204</v>
      </c>
      <c r="K49" s="988" t="s">
        <v>204</v>
      </c>
      <c r="L49" s="988" t="s">
        <v>204</v>
      </c>
      <c r="M49" s="992" t="s">
        <v>204</v>
      </c>
    </row>
    <row r="50" spans="2:13" ht="27.75" customHeight="1">
      <c r="B50" s="968" t="s">
        <v>88</v>
      </c>
      <c r="C50" s="970"/>
      <c r="D50" s="972"/>
      <c r="E50" s="974" t="s">
        <v>89</v>
      </c>
      <c r="F50" s="974"/>
      <c r="G50" s="974"/>
      <c r="H50" s="980"/>
      <c r="I50" s="984">
        <v>4598</v>
      </c>
      <c r="J50" s="988">
        <v>4736</v>
      </c>
      <c r="K50" s="988">
        <v>5031</v>
      </c>
      <c r="L50" s="988">
        <v>5673</v>
      </c>
      <c r="M50" s="992">
        <v>6612</v>
      </c>
    </row>
    <row r="51" spans="2:13" ht="27.75" customHeight="1">
      <c r="B51" s="893"/>
      <c r="C51" s="907"/>
      <c r="D51" s="917"/>
      <c r="E51" s="974" t="s">
        <v>91</v>
      </c>
      <c r="F51" s="974"/>
      <c r="G51" s="974"/>
      <c r="H51" s="980"/>
      <c r="I51" s="984">
        <v>88</v>
      </c>
      <c r="J51" s="988">
        <v>92</v>
      </c>
      <c r="K51" s="988">
        <v>77</v>
      </c>
      <c r="L51" s="988">
        <v>70</v>
      </c>
      <c r="M51" s="992">
        <v>65</v>
      </c>
    </row>
    <row r="52" spans="2:13" ht="27.75" customHeight="1">
      <c r="B52" s="894"/>
      <c r="C52" s="908"/>
      <c r="D52" s="917"/>
      <c r="E52" s="974" t="s">
        <v>44</v>
      </c>
      <c r="F52" s="974"/>
      <c r="G52" s="974"/>
      <c r="H52" s="980"/>
      <c r="I52" s="984">
        <v>13600</v>
      </c>
      <c r="J52" s="988">
        <v>13108</v>
      </c>
      <c r="K52" s="988">
        <v>12628</v>
      </c>
      <c r="L52" s="988">
        <v>11946</v>
      </c>
      <c r="M52" s="992">
        <v>11297</v>
      </c>
    </row>
    <row r="53" spans="2:13" ht="27.75" customHeight="1">
      <c r="B53" s="896" t="s">
        <v>50</v>
      </c>
      <c r="C53" s="910"/>
      <c r="D53" s="919"/>
      <c r="E53" s="976" t="s">
        <v>95</v>
      </c>
      <c r="F53" s="976"/>
      <c r="G53" s="976"/>
      <c r="H53" s="982"/>
      <c r="I53" s="985">
        <v>4183</v>
      </c>
      <c r="J53" s="989">
        <v>3791</v>
      </c>
      <c r="K53" s="989">
        <v>3420</v>
      </c>
      <c r="L53" s="989">
        <v>2473</v>
      </c>
      <c r="M53" s="993">
        <v>1593</v>
      </c>
    </row>
    <row r="54" spans="2:13" ht="27.75" customHeight="1">
      <c r="B54" s="969" t="s">
        <v>68</v>
      </c>
      <c r="C54" s="868"/>
      <c r="D54" s="868"/>
      <c r="E54" s="977"/>
      <c r="F54" s="977"/>
      <c r="G54" s="977"/>
      <c r="H54" s="977"/>
      <c r="I54" s="986"/>
      <c r="J54" s="986"/>
      <c r="K54" s="986"/>
      <c r="L54" s="986"/>
      <c r="M54" s="986"/>
    </row>
    <row r="55" spans="2:13"/>
  </sheetData>
  <sheetProtection algorithmName="SHA-512" hashValue="zg5a/p8Uv2PhLqjvvLBGCzjW7AFMp+M19V/YItfsUVXxb8Stcp3ugOpdcecakh0DImAJiwvla7mrgdGd6NgGdw==" saltValue="j4neOFfRxcJ99oOarQil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93</v>
      </c>
    </row>
    <row r="54" spans="2:8" ht="29.25" customHeight="1">
      <c r="B54" s="994" t="s">
        <v>4</v>
      </c>
      <c r="C54" s="1000"/>
      <c r="D54" s="1000"/>
      <c r="E54" s="1009" t="s">
        <v>16</v>
      </c>
      <c r="F54" s="1016" t="s">
        <v>529</v>
      </c>
      <c r="G54" s="1016" t="s">
        <v>530</v>
      </c>
      <c r="H54" s="1024" t="s">
        <v>531</v>
      </c>
    </row>
    <row r="55" spans="2:8" ht="52.5" customHeight="1">
      <c r="B55" s="995"/>
      <c r="C55" s="1001" t="s">
        <v>100</v>
      </c>
      <c r="D55" s="1001"/>
      <c r="E55" s="1010"/>
      <c r="F55" s="1017">
        <v>1916</v>
      </c>
      <c r="G55" s="1017">
        <v>1805</v>
      </c>
      <c r="H55" s="1025">
        <v>2626</v>
      </c>
    </row>
    <row r="56" spans="2:8" ht="52.5" customHeight="1">
      <c r="B56" s="996"/>
      <c r="C56" s="1002" t="s">
        <v>103</v>
      </c>
      <c r="D56" s="1002"/>
      <c r="E56" s="1011"/>
      <c r="F56" s="1018">
        <v>661</v>
      </c>
      <c r="G56" s="1018">
        <v>765</v>
      </c>
      <c r="H56" s="1026">
        <v>755</v>
      </c>
    </row>
    <row r="57" spans="2:8" ht="53.25" customHeight="1">
      <c r="B57" s="996"/>
      <c r="C57" s="1003" t="s">
        <v>73</v>
      </c>
      <c r="D57" s="1003"/>
      <c r="E57" s="1012"/>
      <c r="F57" s="1019">
        <v>1976</v>
      </c>
      <c r="G57" s="1019">
        <v>2489</v>
      </c>
      <c r="H57" s="1027">
        <v>2530</v>
      </c>
    </row>
    <row r="58" spans="2:8" ht="45.75" customHeight="1">
      <c r="B58" s="997"/>
      <c r="C58" s="1004" t="s">
        <v>535</v>
      </c>
      <c r="D58" s="1007"/>
      <c r="E58" s="1013"/>
      <c r="F58" s="1020">
        <v>847</v>
      </c>
      <c r="G58" s="1020">
        <v>1315</v>
      </c>
      <c r="H58" s="1028">
        <v>1298</v>
      </c>
    </row>
    <row r="59" spans="2:8" ht="45.75" customHeight="1">
      <c r="B59" s="997"/>
      <c r="C59" s="1004" t="s">
        <v>398</v>
      </c>
      <c r="D59" s="1007"/>
      <c r="E59" s="1013"/>
      <c r="F59" s="1020">
        <v>414</v>
      </c>
      <c r="G59" s="1020">
        <v>414</v>
      </c>
      <c r="H59" s="1028">
        <v>414</v>
      </c>
    </row>
    <row r="60" spans="2:8" ht="45.75" customHeight="1">
      <c r="B60" s="997"/>
      <c r="C60" s="1004" t="s">
        <v>536</v>
      </c>
      <c r="D60" s="1007"/>
      <c r="E60" s="1013"/>
      <c r="F60" s="1020">
        <v>290</v>
      </c>
      <c r="G60" s="1020">
        <v>284</v>
      </c>
      <c r="H60" s="1028">
        <v>279</v>
      </c>
    </row>
    <row r="61" spans="2:8" ht="45.75" customHeight="1">
      <c r="B61" s="997"/>
      <c r="C61" s="1004" t="s">
        <v>537</v>
      </c>
      <c r="D61" s="1007"/>
      <c r="E61" s="1013"/>
      <c r="F61" s="1020">
        <v>78</v>
      </c>
      <c r="G61" s="1020">
        <v>141</v>
      </c>
      <c r="H61" s="1028">
        <v>192</v>
      </c>
    </row>
    <row r="62" spans="2:8" ht="45.75" customHeight="1">
      <c r="B62" s="998"/>
      <c r="C62" s="1005" t="s">
        <v>260</v>
      </c>
      <c r="D62" s="1008"/>
      <c r="E62" s="1014"/>
      <c r="F62" s="1021">
        <v>73</v>
      </c>
      <c r="G62" s="1021">
        <v>73</v>
      </c>
      <c r="H62" s="1029">
        <v>73</v>
      </c>
    </row>
    <row r="63" spans="2:8" ht="52.5" customHeight="1">
      <c r="B63" s="999"/>
      <c r="C63" s="1006" t="s">
        <v>107</v>
      </c>
      <c r="D63" s="1006"/>
      <c r="E63" s="1015"/>
      <c r="F63" s="1022">
        <v>4553</v>
      </c>
      <c r="G63" s="1022">
        <v>5059</v>
      </c>
      <c r="H63" s="1030">
        <v>5911</v>
      </c>
    </row>
    <row r="64" spans="2:8"/>
  </sheetData>
  <sheetProtection algorithmName="SHA-512" hashValue="Pxkk+Jo4EgmzG5lSaYj0r7iJxKIu7//y4ZNpwRiryVUEg8QO0Mt2lWNmho1d7I+6AilBOU77Ua/b4X3+WTuR5g==" saltValue="urP+9zAFWKURarMpqYHok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59</v>
      </c>
      <c r="E2" s="794"/>
      <c r="F2" s="1046" t="s">
        <v>526</v>
      </c>
      <c r="G2" s="818"/>
      <c r="H2" s="828"/>
    </row>
    <row r="3" spans="1:8">
      <c r="A3" s="782" t="s">
        <v>523</v>
      </c>
      <c r="B3" s="767"/>
      <c r="C3" s="1039"/>
      <c r="D3" s="1042">
        <v>38296</v>
      </c>
      <c r="E3" s="1044"/>
      <c r="F3" s="1047">
        <v>65080</v>
      </c>
      <c r="G3" s="1049"/>
      <c r="H3" s="1052"/>
    </row>
    <row r="4" spans="1:8">
      <c r="A4" s="754"/>
      <c r="B4" s="766"/>
      <c r="C4" s="1040"/>
      <c r="D4" s="1043">
        <v>25017</v>
      </c>
      <c r="E4" s="1045"/>
      <c r="F4" s="1048">
        <v>38201</v>
      </c>
      <c r="G4" s="1050"/>
      <c r="H4" s="1053"/>
    </row>
    <row r="5" spans="1:8">
      <c r="A5" s="782" t="s">
        <v>524</v>
      </c>
      <c r="B5" s="767"/>
      <c r="C5" s="1039"/>
      <c r="D5" s="1042">
        <v>49365</v>
      </c>
      <c r="E5" s="1044"/>
      <c r="F5" s="1047">
        <v>79288</v>
      </c>
      <c r="G5" s="1049"/>
      <c r="H5" s="1052"/>
    </row>
    <row r="6" spans="1:8">
      <c r="A6" s="754"/>
      <c r="B6" s="766"/>
      <c r="C6" s="1040"/>
      <c r="D6" s="1043">
        <v>26260</v>
      </c>
      <c r="E6" s="1045"/>
      <c r="F6" s="1048">
        <v>41870</v>
      </c>
      <c r="G6" s="1050"/>
      <c r="H6" s="1053"/>
    </row>
    <row r="7" spans="1:8">
      <c r="A7" s="782" t="s">
        <v>477</v>
      </c>
      <c r="B7" s="767"/>
      <c r="C7" s="1039"/>
      <c r="D7" s="1042">
        <v>65343</v>
      </c>
      <c r="E7" s="1044"/>
      <c r="F7" s="1047">
        <v>84962</v>
      </c>
      <c r="G7" s="1049"/>
      <c r="H7" s="1052"/>
    </row>
    <row r="8" spans="1:8">
      <c r="A8" s="754"/>
      <c r="B8" s="766"/>
      <c r="C8" s="1040"/>
      <c r="D8" s="1043">
        <v>34290</v>
      </c>
      <c r="E8" s="1045"/>
      <c r="F8" s="1048">
        <v>42793</v>
      </c>
      <c r="G8" s="1050"/>
      <c r="H8" s="1053"/>
    </row>
    <row r="9" spans="1:8">
      <c r="A9" s="782" t="s">
        <v>525</v>
      </c>
      <c r="B9" s="767"/>
      <c r="C9" s="1039"/>
      <c r="D9" s="1042">
        <v>59905</v>
      </c>
      <c r="E9" s="1044"/>
      <c r="F9" s="1047">
        <v>69604</v>
      </c>
      <c r="G9" s="1049"/>
      <c r="H9" s="1052"/>
    </row>
    <row r="10" spans="1:8">
      <c r="A10" s="754"/>
      <c r="B10" s="766"/>
      <c r="C10" s="1040"/>
      <c r="D10" s="1043">
        <v>37223</v>
      </c>
      <c r="E10" s="1045"/>
      <c r="F10" s="1048">
        <v>36247</v>
      </c>
      <c r="G10" s="1050"/>
      <c r="H10" s="1053"/>
    </row>
    <row r="11" spans="1:8">
      <c r="A11" s="782" t="s">
        <v>140</v>
      </c>
      <c r="B11" s="767"/>
      <c r="C11" s="1039"/>
      <c r="D11" s="1042">
        <v>67273</v>
      </c>
      <c r="E11" s="1044"/>
      <c r="F11" s="1047">
        <v>68410</v>
      </c>
      <c r="G11" s="1049"/>
      <c r="H11" s="1052"/>
    </row>
    <row r="12" spans="1:8">
      <c r="A12" s="754"/>
      <c r="B12" s="766"/>
      <c r="C12" s="1041"/>
      <c r="D12" s="1043">
        <v>34236</v>
      </c>
      <c r="E12" s="1045"/>
      <c r="F12" s="1048">
        <v>35086</v>
      </c>
      <c r="G12" s="1050"/>
      <c r="H12" s="1053"/>
    </row>
    <row r="13" spans="1:8">
      <c r="A13" s="782"/>
      <c r="B13" s="767"/>
      <c r="C13" s="1039"/>
      <c r="D13" s="1042">
        <v>56036</v>
      </c>
      <c r="E13" s="1044"/>
      <c r="F13" s="1047">
        <v>73469</v>
      </c>
      <c r="G13" s="1051"/>
      <c r="H13" s="1052"/>
    </row>
    <row r="14" spans="1:8">
      <c r="A14" s="754"/>
      <c r="B14" s="766"/>
      <c r="C14" s="1040"/>
      <c r="D14" s="1043">
        <v>31405</v>
      </c>
      <c r="E14" s="1045"/>
      <c r="F14" s="1048">
        <v>38839</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84</v>
      </c>
      <c r="B19" s="1032">
        <f>ROUND(VALUE(SUBSTITUTE(実質収支比率等に係る経年分析!F$48,"▲","-")),2)</f>
        <v>5.85</v>
      </c>
      <c r="C19" s="1032">
        <f>ROUND(VALUE(SUBSTITUTE(実質収支比率等に係る経年分析!G$48,"▲","-")),2)</f>
        <v>6.69</v>
      </c>
      <c r="D19" s="1032">
        <f>ROUND(VALUE(SUBSTITUTE(実質収支比率等に係る経年分析!H$48,"▲","-")),2)</f>
        <v>6.34</v>
      </c>
      <c r="E19" s="1032">
        <f>ROUND(VALUE(SUBSTITUTE(実質収支比率等に係る経年分析!I$48,"▲","-")),2)</f>
        <v>8.24</v>
      </c>
      <c r="F19" s="1032">
        <f>ROUND(VALUE(SUBSTITUTE(実質収支比率等に係る経年分析!J$48,"▲","-")),2)</f>
        <v>7.28</v>
      </c>
    </row>
    <row r="20" spans="1:11">
      <c r="A20" s="1032" t="s">
        <v>38</v>
      </c>
      <c r="B20" s="1032">
        <f>ROUND(VALUE(SUBSTITUTE(実質収支比率等に係る経年分析!F$47,"▲","-")),2)</f>
        <v>28.23</v>
      </c>
      <c r="C20" s="1032">
        <f>ROUND(VALUE(SUBSTITUTE(実質収支比率等に係る経年分析!G$47,"▲","-")),2)</f>
        <v>28.84</v>
      </c>
      <c r="D20" s="1032">
        <f>ROUND(VALUE(SUBSTITUTE(実質収支比率等に係る経年分析!H$47,"▲","-")),2)</f>
        <v>25.71</v>
      </c>
      <c r="E20" s="1032">
        <f>ROUND(VALUE(SUBSTITUTE(実質収支比率等に係る経年分析!I$47,"▲","-")),2)</f>
        <v>23.3</v>
      </c>
      <c r="F20" s="1032">
        <f>ROUND(VALUE(SUBSTITUTE(実質収支比率等に係る経年分析!J$47,"▲","-")),2)</f>
        <v>34.81</v>
      </c>
    </row>
    <row r="21" spans="1:11">
      <c r="A21" s="1032" t="s">
        <v>110</v>
      </c>
      <c r="B21" s="1032">
        <f>IF(ISNUMBER(VALUE(SUBSTITUTE(実質収支比率等に係る経年分析!F$49,"▲","-"))),ROUND(VALUE(SUBSTITUTE(実質収支比率等に係る経年分析!F$49,"▲","-")),2),NA())</f>
        <v>1.26</v>
      </c>
      <c r="C21" s="1032">
        <f>IF(ISNUMBER(VALUE(SUBSTITUTE(実質収支比率等に係る経年分析!G$49,"▲","-"))),ROUND(VALUE(SUBSTITUTE(実質収支比率等に係る経年分析!G$49,"▲","-")),2),NA())</f>
        <v>0.75</v>
      </c>
      <c r="D21" s="1032">
        <f>IF(ISNUMBER(VALUE(SUBSTITUTE(実質収支比率等に係る経年分析!H$49,"▲","-"))),ROUND(VALUE(SUBSTITUTE(実質収支比率等に係る経年分析!H$49,"▲","-")),2),NA())</f>
        <v>-2.6</v>
      </c>
      <c r="E21" s="1032">
        <f>IF(ISNUMBER(VALUE(SUBSTITUTE(実質収支比率等に係る経年分析!I$49,"▲","-"))),ROUND(VALUE(SUBSTITUTE(実質収支比率等に係る経年分析!I$49,"▲","-")),2),NA())</f>
        <v>0.71</v>
      </c>
      <c r="F21" s="1032">
        <f>IF(ISNUMBER(VALUE(SUBSTITUTE(実質収支比率等に係る経年分析!J$49,"▲","-"))),ROUND(VALUE(SUBSTITUTE(実質収支比率等に係る経年分析!J$49,"▲","-")),2),NA())</f>
        <v>9.6999999999999993</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112</v>
      </c>
      <c r="C26" s="1033" t="s">
        <v>71</v>
      </c>
      <c r="D26" s="1033" t="s">
        <v>112</v>
      </c>
      <c r="E26" s="1033" t="s">
        <v>71</v>
      </c>
      <c r="F26" s="1033" t="s">
        <v>112</v>
      </c>
      <c r="G26" s="1033" t="s">
        <v>71</v>
      </c>
      <c r="H26" s="1033" t="s">
        <v>112</v>
      </c>
      <c r="I26" s="1033" t="s">
        <v>71</v>
      </c>
      <c r="J26" s="1033" t="s">
        <v>112</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公共下水道事業特別会計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1.e-002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1.e-002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簡易水道事業特別会計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3.e-002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3.e-002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3.e-002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3.e-002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3.e-002</v>
      </c>
    </row>
    <row r="32" spans="1:11">
      <c r="A32" s="1033" t="str">
        <f>IF('連結実質赤字比率に係る赤字・黒字の構成分析'!C$38="",NA(),'連結実質赤字比率に係る赤字・黒字の構成分析'!C$38)</f>
        <v>介護サービス事業特別会計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3.e-002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5.e-002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6.e-002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7.0000000000000007e-002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9.e-002</v>
      </c>
    </row>
    <row r="33" spans="1:16">
      <c r="A33" s="1033" t="str">
        <f>IF('連結実質赤字比率に係る赤字・黒字の構成分析'!C$37="",NA(),'連結実質赤字比率に係る赤字・黒字の構成分析'!C$37)</f>
        <v>国民健康保険特別会計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7.0000000000000007e-002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0.16</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0.38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0.57999999999999996</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0.44</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1.98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2.02</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1.24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0.8</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0.98</v>
      </c>
    </row>
    <row r="35" spans="1:16">
      <c r="A35" s="1033" t="str">
        <f>IF('連結実質赤字比率に係る赤字・黒字の構成分析'!C$35="",NA(),'連結実質赤字比率に係る赤字・黒字の構成分析'!C$35)</f>
        <v>病院事業会計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4.0199999999999996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4.63</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4.01</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3.29</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3.04</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5.84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6.69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6.34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8.23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7.28</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113</v>
      </c>
      <c r="C41" s="1034"/>
      <c r="D41" s="1034" t="s">
        <v>115</v>
      </c>
      <c r="E41" s="1034" t="s">
        <v>113</v>
      </c>
      <c r="F41" s="1034"/>
      <c r="G41" s="1034" t="s">
        <v>115</v>
      </c>
      <c r="H41" s="1034" t="s">
        <v>113</v>
      </c>
      <c r="I41" s="1034"/>
      <c r="J41" s="1034" t="s">
        <v>115</v>
      </c>
      <c r="K41" s="1034" t="s">
        <v>113</v>
      </c>
      <c r="L41" s="1034"/>
      <c r="M41" s="1034" t="s">
        <v>115</v>
      </c>
      <c r="N41" s="1034" t="s">
        <v>113</v>
      </c>
      <c r="O41" s="1034"/>
      <c r="P41" s="1034" t="s">
        <v>115</v>
      </c>
    </row>
    <row r="42" spans="1:16">
      <c r="A42" s="1034" t="s">
        <v>116</v>
      </c>
      <c r="B42" s="1034"/>
      <c r="C42" s="1034"/>
      <c r="D42" s="1034">
        <f>'実質公債費比率（分子）の構造'!K$52</f>
        <v>1418</v>
      </c>
      <c r="E42" s="1034"/>
      <c r="F42" s="1034"/>
      <c r="G42" s="1034">
        <f>'実質公債費比率（分子）の構造'!L$52</f>
        <v>1331</v>
      </c>
      <c r="H42" s="1034"/>
      <c r="I42" s="1034"/>
      <c r="J42" s="1034">
        <f>'実質公債費比率（分子）の構造'!M$52</f>
        <v>1349</v>
      </c>
      <c r="K42" s="1034"/>
      <c r="L42" s="1034"/>
      <c r="M42" s="1034">
        <f>'実質公債費比率（分子）の構造'!N$52</f>
        <v>1311</v>
      </c>
      <c r="N42" s="1034"/>
      <c r="O42" s="1034"/>
      <c r="P42" s="1034">
        <f>'実質公債費比率（分子）の構造'!O$52</f>
        <v>1291</v>
      </c>
    </row>
    <row r="43" spans="1:16">
      <c r="A43" s="1034" t="s">
        <v>42</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40</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101</v>
      </c>
      <c r="C45" s="1034"/>
      <c r="D45" s="1034"/>
      <c r="E45" s="1034">
        <f>'実質公債費比率（分子）の構造'!L$49</f>
        <v>110</v>
      </c>
      <c r="F45" s="1034"/>
      <c r="G45" s="1034"/>
      <c r="H45" s="1034">
        <f>'実質公債費比率（分子）の構造'!M$49</f>
        <v>138</v>
      </c>
      <c r="I45" s="1034"/>
      <c r="J45" s="1034"/>
      <c r="K45" s="1034">
        <f>'実質公債費比率（分子）の構造'!N$49</f>
        <v>90</v>
      </c>
      <c r="L45" s="1034"/>
      <c r="M45" s="1034"/>
      <c r="N45" s="1034">
        <f>'実質公債費比率（分子）の構造'!O$49</f>
        <v>222</v>
      </c>
      <c r="O45" s="1034"/>
      <c r="P45" s="1034"/>
    </row>
    <row r="46" spans="1:16">
      <c r="A46" s="1034" t="s">
        <v>35</v>
      </c>
      <c r="B46" s="1034">
        <f>'実質公債費比率（分子）の構造'!K$48</f>
        <v>396</v>
      </c>
      <c r="C46" s="1034"/>
      <c r="D46" s="1034"/>
      <c r="E46" s="1034">
        <f>'実質公債費比率（分子）の構造'!L$48</f>
        <v>410</v>
      </c>
      <c r="F46" s="1034"/>
      <c r="G46" s="1034"/>
      <c r="H46" s="1034">
        <f>'実質公債費比率（分子）の構造'!M$48</f>
        <v>409</v>
      </c>
      <c r="I46" s="1034"/>
      <c r="J46" s="1034"/>
      <c r="K46" s="1034">
        <f>'実質公債費比率（分子）の構造'!N$48</f>
        <v>447</v>
      </c>
      <c r="L46" s="1034"/>
      <c r="M46" s="1034"/>
      <c r="N46" s="1034">
        <f>'実質公債費比率（分子）の構造'!O$48</f>
        <v>393</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118</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1516</v>
      </c>
      <c r="C49" s="1034"/>
      <c r="D49" s="1034"/>
      <c r="E49" s="1034">
        <f>'実質公債費比率（分子）の構造'!L$45</f>
        <v>1436</v>
      </c>
      <c r="F49" s="1034"/>
      <c r="G49" s="1034"/>
      <c r="H49" s="1034">
        <f>'実質公債費比率（分子）の構造'!M$45</f>
        <v>1519</v>
      </c>
      <c r="I49" s="1034"/>
      <c r="J49" s="1034"/>
      <c r="K49" s="1034">
        <f>'実質公債費比率（分子）の構造'!N$45</f>
        <v>1520</v>
      </c>
      <c r="L49" s="1034"/>
      <c r="M49" s="1034"/>
      <c r="N49" s="1034">
        <f>'実質公債費比率（分子）の構造'!O$45</f>
        <v>1497</v>
      </c>
      <c r="O49" s="1034"/>
      <c r="P49" s="1034"/>
    </row>
    <row r="50" spans="1:16">
      <c r="A50" s="1034" t="s">
        <v>53</v>
      </c>
      <c r="B50" s="1034" t="e">
        <f>NA()</f>
        <v>#N/A</v>
      </c>
      <c r="C50" s="1034">
        <f>IF(ISNUMBER('実質公債費比率（分子）の構造'!K$53),'実質公債費比率（分子）の構造'!K$53,NA())</f>
        <v>595</v>
      </c>
      <c r="D50" s="1034" t="e">
        <f>NA()</f>
        <v>#N/A</v>
      </c>
      <c r="E50" s="1034" t="e">
        <f>NA()</f>
        <v>#N/A</v>
      </c>
      <c r="F50" s="1034">
        <f>IF(ISNUMBER('実質公債費比率（分子）の構造'!L$53),'実質公債費比率（分子）の構造'!L$53,NA())</f>
        <v>625</v>
      </c>
      <c r="G50" s="1034" t="e">
        <f>NA()</f>
        <v>#N/A</v>
      </c>
      <c r="H50" s="1034" t="e">
        <f>NA()</f>
        <v>#N/A</v>
      </c>
      <c r="I50" s="1034">
        <f>IF(ISNUMBER('実質公債費比率（分子）の構造'!M$53),'実質公債費比率（分子）の構造'!M$53,NA())</f>
        <v>717</v>
      </c>
      <c r="J50" s="1034" t="e">
        <f>NA()</f>
        <v>#N/A</v>
      </c>
      <c r="K50" s="1034" t="e">
        <f>NA()</f>
        <v>#N/A</v>
      </c>
      <c r="L50" s="1034">
        <f>IF(ISNUMBER('実質公債費比率（分子）の構造'!N$53),'実質公債費比率（分子）の構造'!N$53,NA())</f>
        <v>746</v>
      </c>
      <c r="M50" s="1034" t="e">
        <f>NA()</f>
        <v>#N/A</v>
      </c>
      <c r="N50" s="1034" t="e">
        <f>NA()</f>
        <v>#N/A</v>
      </c>
      <c r="O50" s="1034">
        <f>IF(ISNUMBER('実質公債費比率（分子）の構造'!O$53),'実質公債費比率（分子）の構造'!O$53,NA())</f>
        <v>821</v>
      </c>
      <c r="P50" s="1034" t="e">
        <f>NA()</f>
        <v>#N/A</v>
      </c>
    </row>
    <row r="53" spans="1:16">
      <c r="A53" s="1031" t="s">
        <v>123</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126</v>
      </c>
      <c r="C55" s="1033"/>
      <c r="D55" s="1033" t="s">
        <v>129</v>
      </c>
      <c r="E55" s="1033" t="s">
        <v>126</v>
      </c>
      <c r="F55" s="1033"/>
      <c r="G55" s="1033" t="s">
        <v>129</v>
      </c>
      <c r="H55" s="1033" t="s">
        <v>126</v>
      </c>
      <c r="I55" s="1033"/>
      <c r="J55" s="1033" t="s">
        <v>129</v>
      </c>
      <c r="K55" s="1033" t="s">
        <v>126</v>
      </c>
      <c r="L55" s="1033"/>
      <c r="M55" s="1033" t="s">
        <v>129</v>
      </c>
      <c r="N55" s="1033" t="s">
        <v>126</v>
      </c>
      <c r="O55" s="1033"/>
      <c r="P55" s="1033" t="s">
        <v>129</v>
      </c>
    </row>
    <row r="56" spans="1:16">
      <c r="A56" s="1033" t="s">
        <v>44</v>
      </c>
      <c r="B56" s="1033"/>
      <c r="C56" s="1033"/>
      <c r="D56" s="1033">
        <f>'将来負担比率（分子）の構造'!I$52</f>
        <v>13600</v>
      </c>
      <c r="E56" s="1033"/>
      <c r="F56" s="1033"/>
      <c r="G56" s="1033">
        <f>'将来負担比率（分子）の構造'!J$52</f>
        <v>13108</v>
      </c>
      <c r="H56" s="1033"/>
      <c r="I56" s="1033"/>
      <c r="J56" s="1033">
        <f>'将来負担比率（分子）の構造'!K$52</f>
        <v>12628</v>
      </c>
      <c r="K56" s="1033"/>
      <c r="L56" s="1033"/>
      <c r="M56" s="1033">
        <f>'将来負担比率（分子）の構造'!L$52</f>
        <v>11946</v>
      </c>
      <c r="N56" s="1033"/>
      <c r="O56" s="1033"/>
      <c r="P56" s="1033">
        <f>'将来負担比率（分子）の構造'!M$52</f>
        <v>11297</v>
      </c>
    </row>
    <row r="57" spans="1:16">
      <c r="A57" s="1033" t="s">
        <v>91</v>
      </c>
      <c r="B57" s="1033"/>
      <c r="C57" s="1033"/>
      <c r="D57" s="1033">
        <f>'将来負担比率（分子）の構造'!I$51</f>
        <v>88</v>
      </c>
      <c r="E57" s="1033"/>
      <c r="F57" s="1033"/>
      <c r="G57" s="1033">
        <f>'将来負担比率（分子）の構造'!J$51</f>
        <v>92</v>
      </c>
      <c r="H57" s="1033"/>
      <c r="I57" s="1033"/>
      <c r="J57" s="1033">
        <f>'将来負担比率（分子）の構造'!K$51</f>
        <v>77</v>
      </c>
      <c r="K57" s="1033"/>
      <c r="L57" s="1033"/>
      <c r="M57" s="1033">
        <f>'将来負担比率（分子）の構造'!L$51</f>
        <v>70</v>
      </c>
      <c r="N57" s="1033"/>
      <c r="O57" s="1033"/>
      <c r="P57" s="1033">
        <f>'将来負担比率（分子）の構造'!M$51</f>
        <v>65</v>
      </c>
    </row>
    <row r="58" spans="1:16">
      <c r="A58" s="1033" t="s">
        <v>89</v>
      </c>
      <c r="B58" s="1033"/>
      <c r="C58" s="1033"/>
      <c r="D58" s="1033">
        <f>'将来負担比率（分子）の構造'!I$50</f>
        <v>4598</v>
      </c>
      <c r="E58" s="1033"/>
      <c r="F58" s="1033"/>
      <c r="G58" s="1033">
        <f>'将来負担比率（分子）の構造'!J$50</f>
        <v>4736</v>
      </c>
      <c r="H58" s="1033"/>
      <c r="I58" s="1033"/>
      <c r="J58" s="1033">
        <f>'将来負担比率（分子）の構造'!K$50</f>
        <v>5031</v>
      </c>
      <c r="K58" s="1033"/>
      <c r="L58" s="1033"/>
      <c r="M58" s="1033">
        <f>'将来負担比率（分子）の構造'!L$50</f>
        <v>5673</v>
      </c>
      <c r="N58" s="1033"/>
      <c r="O58" s="1033"/>
      <c r="P58" s="1033">
        <f>'将来負担比率（分子）の構造'!M$50</f>
        <v>6612</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2374</v>
      </c>
      <c r="C62" s="1033"/>
      <c r="D62" s="1033"/>
      <c r="E62" s="1033">
        <f>'将来負担比率（分子）の構造'!J$45</f>
        <v>2342</v>
      </c>
      <c r="F62" s="1033"/>
      <c r="G62" s="1033"/>
      <c r="H62" s="1033">
        <f>'将来負担比率（分子）の構造'!K$45</f>
        <v>2343</v>
      </c>
      <c r="I62" s="1033"/>
      <c r="J62" s="1033"/>
      <c r="K62" s="1033">
        <f>'将来負担比率（分子）の構造'!L$45</f>
        <v>2314</v>
      </c>
      <c r="L62" s="1033"/>
      <c r="M62" s="1033"/>
      <c r="N62" s="1033">
        <f>'将来負担比率（分子）の構造'!M$45</f>
        <v>2275</v>
      </c>
      <c r="O62" s="1033"/>
      <c r="P62" s="1033"/>
    </row>
    <row r="63" spans="1:16">
      <c r="A63" s="1033" t="s">
        <v>19</v>
      </c>
      <c r="B63" s="1033">
        <f>'将来負担比率（分子）の構造'!I$44</f>
        <v>1518</v>
      </c>
      <c r="C63" s="1033"/>
      <c r="D63" s="1033"/>
      <c r="E63" s="1033">
        <f>'将来負担比率（分子）の構造'!J$44</f>
        <v>1425</v>
      </c>
      <c r="F63" s="1033"/>
      <c r="G63" s="1033"/>
      <c r="H63" s="1033">
        <f>'将来負担比率（分子）の構造'!K$44</f>
        <v>1473</v>
      </c>
      <c r="I63" s="1033"/>
      <c r="J63" s="1033"/>
      <c r="K63" s="1033">
        <f>'将来負担比率（分子）の構造'!L$44</f>
        <v>1335</v>
      </c>
      <c r="L63" s="1033"/>
      <c r="M63" s="1033"/>
      <c r="N63" s="1033">
        <f>'将来負担比率（分子）の構造'!M$44</f>
        <v>1651</v>
      </c>
      <c r="O63" s="1033"/>
      <c r="P63" s="1033"/>
    </row>
    <row r="64" spans="1:16">
      <c r="A64" s="1033" t="s">
        <v>77</v>
      </c>
      <c r="B64" s="1033">
        <f>'将来負担比率（分子）の構造'!I$43</f>
        <v>4765</v>
      </c>
      <c r="C64" s="1033"/>
      <c r="D64" s="1033"/>
      <c r="E64" s="1033">
        <f>'将来負担比率（分子）の構造'!J$43</f>
        <v>4550</v>
      </c>
      <c r="F64" s="1033"/>
      <c r="G64" s="1033"/>
      <c r="H64" s="1033">
        <f>'将来負担比率（分子）の構造'!K$43</f>
        <v>4231</v>
      </c>
      <c r="I64" s="1033"/>
      <c r="J64" s="1033"/>
      <c r="K64" s="1033">
        <f>'将来負担比率（分子）の構造'!L$43</f>
        <v>3925</v>
      </c>
      <c r="L64" s="1033"/>
      <c r="M64" s="1033"/>
      <c r="N64" s="1033">
        <f>'将来負担比率（分子）の構造'!M$43</f>
        <v>3687</v>
      </c>
      <c r="O64" s="1033"/>
      <c r="P64" s="1033"/>
    </row>
    <row r="65" spans="1:16">
      <c r="A65" s="1033" t="s">
        <v>75</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69</v>
      </c>
      <c r="B66" s="1033">
        <f>'将来負担比率（分子）の構造'!I$41</f>
        <v>13813</v>
      </c>
      <c r="C66" s="1033"/>
      <c r="D66" s="1033"/>
      <c r="E66" s="1033">
        <f>'将来負担比率（分子）の構造'!J$41</f>
        <v>13411</v>
      </c>
      <c r="F66" s="1033"/>
      <c r="G66" s="1033"/>
      <c r="H66" s="1033">
        <f>'将来負担比率（分子）の構造'!K$41</f>
        <v>13108</v>
      </c>
      <c r="I66" s="1033"/>
      <c r="J66" s="1033"/>
      <c r="K66" s="1033">
        <f>'将来負担比率（分子）の構造'!L$41</f>
        <v>12588</v>
      </c>
      <c r="L66" s="1033"/>
      <c r="M66" s="1033"/>
      <c r="N66" s="1033">
        <f>'将来負担比率（分子）の構造'!M$41</f>
        <v>11955</v>
      </c>
      <c r="O66" s="1033"/>
      <c r="P66" s="1033"/>
    </row>
    <row r="67" spans="1:16">
      <c r="A67" s="1033" t="s">
        <v>95</v>
      </c>
      <c r="B67" s="1033" t="e">
        <f>NA()</f>
        <v>#N/A</v>
      </c>
      <c r="C67" s="1033">
        <f>IF(ISNUMBER('将来負担比率（分子）の構造'!I$53),IF('将来負担比率（分子）の構造'!I$53&lt;0,0,'将来負担比率（分子）の構造'!I$53),NA())</f>
        <v>4183</v>
      </c>
      <c r="D67" s="1033" t="e">
        <f>NA()</f>
        <v>#N/A</v>
      </c>
      <c r="E67" s="1033" t="e">
        <f>NA()</f>
        <v>#N/A</v>
      </c>
      <c r="F67" s="1033">
        <f>IF(ISNUMBER('将来負担比率（分子）の構造'!J$53),IF('将来負担比率（分子）の構造'!J$53&lt;0,0,'将来負担比率（分子）の構造'!J$53),NA())</f>
        <v>3791</v>
      </c>
      <c r="G67" s="1033" t="e">
        <f>NA()</f>
        <v>#N/A</v>
      </c>
      <c r="H67" s="1033" t="e">
        <f>NA()</f>
        <v>#N/A</v>
      </c>
      <c r="I67" s="1033">
        <f>IF(ISNUMBER('将来負担比率（分子）の構造'!K$53),IF('将来負担比率（分子）の構造'!K$53&lt;0,0,'将来負担比率（分子）の構造'!K$53),NA())</f>
        <v>3420</v>
      </c>
      <c r="J67" s="1033" t="e">
        <f>NA()</f>
        <v>#N/A</v>
      </c>
      <c r="K67" s="1033" t="e">
        <f>NA()</f>
        <v>#N/A</v>
      </c>
      <c r="L67" s="1033">
        <f>IF(ISNUMBER('将来負担比率（分子）の構造'!L$53),IF('将来負担比率（分子）の構造'!L$53&lt;0,0,'将来負担比率（分子）の構造'!L$53),NA())</f>
        <v>2473</v>
      </c>
      <c r="M67" s="1033" t="e">
        <f>NA()</f>
        <v>#N/A</v>
      </c>
      <c r="N67" s="1033" t="e">
        <f>NA()</f>
        <v>#N/A</v>
      </c>
      <c r="O67" s="1033">
        <f>IF(ISNUMBER('将来負担比率（分子）の構造'!M$53),IF('将来負担比率（分子）の構造'!M$53&lt;0,0,'将来負担比率（分子）の構造'!M$53),NA())</f>
        <v>1593</v>
      </c>
      <c r="P67" s="1033" t="e">
        <f>NA()</f>
        <v>#N/A</v>
      </c>
    </row>
    <row r="70" spans="1:16">
      <c r="A70" s="1036" t="s">
        <v>130</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132</v>
      </c>
      <c r="B72" s="1037">
        <f>基金残高に係る経年分析!F55</f>
        <v>1916</v>
      </c>
      <c r="C72" s="1037">
        <f>基金残高に係る経年分析!G55</f>
        <v>1805</v>
      </c>
      <c r="D72" s="1037">
        <f>基金残高に係る経年分析!H55</f>
        <v>2626</v>
      </c>
    </row>
    <row r="73" spans="1:16">
      <c r="A73" s="1035" t="s">
        <v>134</v>
      </c>
      <c r="B73" s="1037">
        <f>基金残高に係る経年分析!F56</f>
        <v>661</v>
      </c>
      <c r="C73" s="1037">
        <f>基金残高に係る経年分析!G56</f>
        <v>765</v>
      </c>
      <c r="D73" s="1037">
        <f>基金残高に係る経年分析!H56</f>
        <v>755</v>
      </c>
    </row>
    <row r="74" spans="1:16">
      <c r="A74" s="1035" t="s">
        <v>136</v>
      </c>
      <c r="B74" s="1037">
        <f>基金残高に係る経年分析!F57</f>
        <v>1976</v>
      </c>
      <c r="C74" s="1037">
        <f>基金残高に係る経年分析!G57</f>
        <v>2489</v>
      </c>
      <c r="D74" s="1037">
        <f>基金残高に係る経年分析!H57</f>
        <v>2530</v>
      </c>
    </row>
  </sheetData>
  <sheetProtection algorithmName="SHA-512" hashValue="ZmUAJFbVs4FIplxwMni0MwXaad+5WO5dKzV5fFHavHuSgPeqRn1YMyCUk3RubVNhcpt4Mj+UwMeuKS2ikIqRvA==" saltValue="ICqXebzxgnVrbE8nB+XEQ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131</v>
      </c>
      <c r="DI1" s="344"/>
      <c r="DJ1" s="344"/>
      <c r="DK1" s="344"/>
      <c r="DL1" s="344"/>
      <c r="DM1" s="344"/>
      <c r="DN1" s="351"/>
      <c r="DO1" s="1"/>
      <c r="DP1" s="343" t="s">
        <v>96</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308</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4</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317</v>
      </c>
      <c r="AA4" s="139"/>
      <c r="AB4" s="139"/>
      <c r="AC4" s="144"/>
      <c r="AD4" s="182" t="s">
        <v>234</v>
      </c>
      <c r="AE4" s="139"/>
      <c r="AF4" s="139"/>
      <c r="AG4" s="139"/>
      <c r="AH4" s="139"/>
      <c r="AI4" s="139"/>
      <c r="AJ4" s="139"/>
      <c r="AK4" s="144"/>
      <c r="AL4" s="182" t="s">
        <v>317</v>
      </c>
      <c r="AM4" s="139"/>
      <c r="AN4" s="139"/>
      <c r="AO4" s="144"/>
      <c r="AP4" s="298" t="s">
        <v>164</v>
      </c>
      <c r="AQ4" s="298"/>
      <c r="AR4" s="298"/>
      <c r="AS4" s="298"/>
      <c r="AT4" s="298"/>
      <c r="AU4" s="298"/>
      <c r="AV4" s="298"/>
      <c r="AW4" s="298"/>
      <c r="AX4" s="298"/>
      <c r="AY4" s="298"/>
      <c r="AZ4" s="298"/>
      <c r="BA4" s="298"/>
      <c r="BB4" s="298"/>
      <c r="BC4" s="298"/>
      <c r="BD4" s="298"/>
      <c r="BE4" s="298"/>
      <c r="BF4" s="298"/>
      <c r="BG4" s="298" t="s">
        <v>299</v>
      </c>
      <c r="BH4" s="298"/>
      <c r="BI4" s="298"/>
      <c r="BJ4" s="298"/>
      <c r="BK4" s="298"/>
      <c r="BL4" s="298"/>
      <c r="BM4" s="298"/>
      <c r="BN4" s="298"/>
      <c r="BO4" s="298" t="s">
        <v>317</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3132993</v>
      </c>
      <c r="S5" s="276"/>
      <c r="T5" s="276"/>
      <c r="U5" s="276"/>
      <c r="V5" s="276"/>
      <c r="W5" s="276"/>
      <c r="X5" s="276"/>
      <c r="Y5" s="278"/>
      <c r="Z5" s="281">
        <v>23.9</v>
      </c>
      <c r="AA5" s="281"/>
      <c r="AB5" s="281"/>
      <c r="AC5" s="281"/>
      <c r="AD5" s="286">
        <v>3132993</v>
      </c>
      <c r="AE5" s="286"/>
      <c r="AF5" s="286"/>
      <c r="AG5" s="286"/>
      <c r="AH5" s="286"/>
      <c r="AI5" s="286"/>
      <c r="AJ5" s="286"/>
      <c r="AK5" s="286"/>
      <c r="AL5" s="291">
        <v>41.8</v>
      </c>
      <c r="AM5" s="293"/>
      <c r="AN5" s="293"/>
      <c r="AO5" s="295"/>
      <c r="AP5" s="260" t="s">
        <v>321</v>
      </c>
      <c r="AQ5" s="265"/>
      <c r="AR5" s="265"/>
      <c r="AS5" s="265"/>
      <c r="AT5" s="265"/>
      <c r="AU5" s="265"/>
      <c r="AV5" s="265"/>
      <c r="AW5" s="265"/>
      <c r="AX5" s="265"/>
      <c r="AY5" s="265"/>
      <c r="AZ5" s="265"/>
      <c r="BA5" s="265"/>
      <c r="BB5" s="265"/>
      <c r="BC5" s="265"/>
      <c r="BD5" s="265"/>
      <c r="BE5" s="265"/>
      <c r="BF5" s="268"/>
      <c r="BG5" s="274">
        <v>3122768</v>
      </c>
      <c r="BH5" s="217"/>
      <c r="BI5" s="217"/>
      <c r="BJ5" s="217"/>
      <c r="BK5" s="217"/>
      <c r="BL5" s="217"/>
      <c r="BM5" s="217"/>
      <c r="BN5" s="279"/>
      <c r="BO5" s="282">
        <v>99.7</v>
      </c>
      <c r="BP5" s="282"/>
      <c r="BQ5" s="282"/>
      <c r="BR5" s="282"/>
      <c r="BS5" s="287">
        <v>23670</v>
      </c>
      <c r="BT5" s="287"/>
      <c r="BU5" s="287"/>
      <c r="BV5" s="287"/>
      <c r="BW5" s="287"/>
      <c r="BX5" s="287"/>
      <c r="BY5" s="287"/>
      <c r="BZ5" s="287"/>
      <c r="CA5" s="287"/>
      <c r="CB5" s="325"/>
      <c r="CD5" s="182" t="s">
        <v>164</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317</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115822</v>
      </c>
      <c r="S6" s="217"/>
      <c r="T6" s="217"/>
      <c r="U6" s="217"/>
      <c r="V6" s="217"/>
      <c r="W6" s="217"/>
      <c r="X6" s="217"/>
      <c r="Y6" s="279"/>
      <c r="Z6" s="282">
        <v>0.9</v>
      </c>
      <c r="AA6" s="282"/>
      <c r="AB6" s="282"/>
      <c r="AC6" s="282"/>
      <c r="AD6" s="287">
        <v>115822</v>
      </c>
      <c r="AE6" s="287"/>
      <c r="AF6" s="287"/>
      <c r="AG6" s="287"/>
      <c r="AH6" s="287"/>
      <c r="AI6" s="287"/>
      <c r="AJ6" s="287"/>
      <c r="AK6" s="287"/>
      <c r="AL6" s="283">
        <v>1.5</v>
      </c>
      <c r="AM6" s="238"/>
      <c r="AN6" s="238"/>
      <c r="AO6" s="296"/>
      <c r="AP6" s="261" t="s">
        <v>104</v>
      </c>
      <c r="AQ6" s="1"/>
      <c r="AR6" s="1"/>
      <c r="AS6" s="1"/>
      <c r="AT6" s="1"/>
      <c r="AU6" s="1"/>
      <c r="AV6" s="1"/>
      <c r="AW6" s="1"/>
      <c r="AX6" s="1"/>
      <c r="AY6" s="1"/>
      <c r="AZ6" s="1"/>
      <c r="BA6" s="1"/>
      <c r="BB6" s="1"/>
      <c r="BC6" s="1"/>
      <c r="BD6" s="1"/>
      <c r="BE6" s="1"/>
      <c r="BF6" s="269"/>
      <c r="BG6" s="274">
        <v>3122768</v>
      </c>
      <c r="BH6" s="217"/>
      <c r="BI6" s="217"/>
      <c r="BJ6" s="217"/>
      <c r="BK6" s="217"/>
      <c r="BL6" s="217"/>
      <c r="BM6" s="217"/>
      <c r="BN6" s="279"/>
      <c r="BO6" s="282">
        <v>99.7</v>
      </c>
      <c r="BP6" s="282"/>
      <c r="BQ6" s="282"/>
      <c r="BR6" s="282"/>
      <c r="BS6" s="287">
        <v>23670</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112814</v>
      </c>
      <c r="CS6" s="217"/>
      <c r="CT6" s="217"/>
      <c r="CU6" s="217"/>
      <c r="CV6" s="217"/>
      <c r="CW6" s="217"/>
      <c r="CX6" s="217"/>
      <c r="CY6" s="279"/>
      <c r="CZ6" s="291">
        <v>0.9</v>
      </c>
      <c r="DA6" s="293"/>
      <c r="DB6" s="293"/>
      <c r="DC6" s="337"/>
      <c r="DD6" s="288" t="s">
        <v>204</v>
      </c>
      <c r="DE6" s="217"/>
      <c r="DF6" s="217"/>
      <c r="DG6" s="217"/>
      <c r="DH6" s="217"/>
      <c r="DI6" s="217"/>
      <c r="DJ6" s="217"/>
      <c r="DK6" s="217"/>
      <c r="DL6" s="217"/>
      <c r="DM6" s="217"/>
      <c r="DN6" s="217"/>
      <c r="DO6" s="217"/>
      <c r="DP6" s="279"/>
      <c r="DQ6" s="288">
        <v>112814</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1172</v>
      </c>
      <c r="S7" s="217"/>
      <c r="T7" s="217"/>
      <c r="U7" s="217"/>
      <c r="V7" s="217"/>
      <c r="W7" s="217"/>
      <c r="X7" s="217"/>
      <c r="Y7" s="279"/>
      <c r="Z7" s="282">
        <v>0</v>
      </c>
      <c r="AA7" s="282"/>
      <c r="AB7" s="282"/>
      <c r="AC7" s="282"/>
      <c r="AD7" s="287">
        <v>1172</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1376242</v>
      </c>
      <c r="BH7" s="217"/>
      <c r="BI7" s="217"/>
      <c r="BJ7" s="217"/>
      <c r="BK7" s="217"/>
      <c r="BL7" s="217"/>
      <c r="BM7" s="217"/>
      <c r="BN7" s="279"/>
      <c r="BO7" s="282">
        <v>43.9</v>
      </c>
      <c r="BP7" s="282"/>
      <c r="BQ7" s="282"/>
      <c r="BR7" s="282"/>
      <c r="BS7" s="287">
        <v>23670</v>
      </c>
      <c r="BT7" s="287"/>
      <c r="BU7" s="287"/>
      <c r="BV7" s="287"/>
      <c r="BW7" s="287"/>
      <c r="BX7" s="287"/>
      <c r="BY7" s="287"/>
      <c r="BZ7" s="287"/>
      <c r="CA7" s="287"/>
      <c r="CB7" s="325"/>
      <c r="CD7" s="261" t="s">
        <v>332</v>
      </c>
      <c r="CE7" s="1"/>
      <c r="CF7" s="1"/>
      <c r="CG7" s="1"/>
      <c r="CH7" s="1"/>
      <c r="CI7" s="1"/>
      <c r="CJ7" s="1"/>
      <c r="CK7" s="1"/>
      <c r="CL7" s="1"/>
      <c r="CM7" s="1"/>
      <c r="CN7" s="1"/>
      <c r="CO7" s="1"/>
      <c r="CP7" s="1"/>
      <c r="CQ7" s="269"/>
      <c r="CR7" s="274">
        <v>2223481</v>
      </c>
      <c r="CS7" s="217"/>
      <c r="CT7" s="217"/>
      <c r="CU7" s="217"/>
      <c r="CV7" s="217"/>
      <c r="CW7" s="217"/>
      <c r="CX7" s="217"/>
      <c r="CY7" s="279"/>
      <c r="CZ7" s="282">
        <v>17.899999999999999</v>
      </c>
      <c r="DA7" s="282"/>
      <c r="DB7" s="282"/>
      <c r="DC7" s="282"/>
      <c r="DD7" s="288">
        <v>62374</v>
      </c>
      <c r="DE7" s="217"/>
      <c r="DF7" s="217"/>
      <c r="DG7" s="217"/>
      <c r="DH7" s="217"/>
      <c r="DI7" s="217"/>
      <c r="DJ7" s="217"/>
      <c r="DK7" s="217"/>
      <c r="DL7" s="217"/>
      <c r="DM7" s="217"/>
      <c r="DN7" s="217"/>
      <c r="DO7" s="217"/>
      <c r="DP7" s="279"/>
      <c r="DQ7" s="288">
        <v>1820711</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14318</v>
      </c>
      <c r="S8" s="217"/>
      <c r="T8" s="217"/>
      <c r="U8" s="217"/>
      <c r="V8" s="217"/>
      <c r="W8" s="217"/>
      <c r="X8" s="217"/>
      <c r="Y8" s="279"/>
      <c r="Z8" s="282">
        <v>0.1</v>
      </c>
      <c r="AA8" s="282"/>
      <c r="AB8" s="282"/>
      <c r="AC8" s="282"/>
      <c r="AD8" s="287">
        <v>14318</v>
      </c>
      <c r="AE8" s="287"/>
      <c r="AF8" s="287"/>
      <c r="AG8" s="287"/>
      <c r="AH8" s="287"/>
      <c r="AI8" s="287"/>
      <c r="AJ8" s="287"/>
      <c r="AK8" s="287"/>
      <c r="AL8" s="283">
        <v>0.2</v>
      </c>
      <c r="AM8" s="238"/>
      <c r="AN8" s="238"/>
      <c r="AO8" s="296"/>
      <c r="AP8" s="261" t="s">
        <v>127</v>
      </c>
      <c r="AQ8" s="1"/>
      <c r="AR8" s="1"/>
      <c r="AS8" s="1"/>
      <c r="AT8" s="1"/>
      <c r="AU8" s="1"/>
      <c r="AV8" s="1"/>
      <c r="AW8" s="1"/>
      <c r="AX8" s="1"/>
      <c r="AY8" s="1"/>
      <c r="AZ8" s="1"/>
      <c r="BA8" s="1"/>
      <c r="BB8" s="1"/>
      <c r="BC8" s="1"/>
      <c r="BD8" s="1"/>
      <c r="BE8" s="1"/>
      <c r="BF8" s="269"/>
      <c r="BG8" s="274">
        <v>41411</v>
      </c>
      <c r="BH8" s="217"/>
      <c r="BI8" s="217"/>
      <c r="BJ8" s="217"/>
      <c r="BK8" s="217"/>
      <c r="BL8" s="217"/>
      <c r="BM8" s="217"/>
      <c r="BN8" s="279"/>
      <c r="BO8" s="282">
        <v>1.3</v>
      </c>
      <c r="BP8" s="282"/>
      <c r="BQ8" s="282"/>
      <c r="BR8" s="282"/>
      <c r="BS8" s="287" t="s">
        <v>204</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3139286</v>
      </c>
      <c r="CS8" s="217"/>
      <c r="CT8" s="217"/>
      <c r="CU8" s="217"/>
      <c r="CV8" s="217"/>
      <c r="CW8" s="217"/>
      <c r="CX8" s="217"/>
      <c r="CY8" s="279"/>
      <c r="CZ8" s="282">
        <v>25.3</v>
      </c>
      <c r="DA8" s="282"/>
      <c r="DB8" s="282"/>
      <c r="DC8" s="282"/>
      <c r="DD8" s="288">
        <v>4086</v>
      </c>
      <c r="DE8" s="217"/>
      <c r="DF8" s="217"/>
      <c r="DG8" s="217"/>
      <c r="DH8" s="217"/>
      <c r="DI8" s="217"/>
      <c r="DJ8" s="217"/>
      <c r="DK8" s="217"/>
      <c r="DL8" s="217"/>
      <c r="DM8" s="217"/>
      <c r="DN8" s="217"/>
      <c r="DO8" s="217"/>
      <c r="DP8" s="279"/>
      <c r="DQ8" s="288">
        <v>1695489</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12401</v>
      </c>
      <c r="S9" s="217"/>
      <c r="T9" s="217"/>
      <c r="U9" s="217"/>
      <c r="V9" s="217"/>
      <c r="W9" s="217"/>
      <c r="X9" s="217"/>
      <c r="Y9" s="279"/>
      <c r="Z9" s="282">
        <v>0.1</v>
      </c>
      <c r="AA9" s="282"/>
      <c r="AB9" s="282"/>
      <c r="AC9" s="282"/>
      <c r="AD9" s="287">
        <v>12401</v>
      </c>
      <c r="AE9" s="287"/>
      <c r="AF9" s="287"/>
      <c r="AG9" s="287"/>
      <c r="AH9" s="287"/>
      <c r="AI9" s="287"/>
      <c r="AJ9" s="287"/>
      <c r="AK9" s="287"/>
      <c r="AL9" s="283">
        <v>0.2</v>
      </c>
      <c r="AM9" s="238"/>
      <c r="AN9" s="238"/>
      <c r="AO9" s="296"/>
      <c r="AP9" s="261" t="s">
        <v>338</v>
      </c>
      <c r="AQ9" s="1"/>
      <c r="AR9" s="1"/>
      <c r="AS9" s="1"/>
      <c r="AT9" s="1"/>
      <c r="AU9" s="1"/>
      <c r="AV9" s="1"/>
      <c r="AW9" s="1"/>
      <c r="AX9" s="1"/>
      <c r="AY9" s="1"/>
      <c r="AZ9" s="1"/>
      <c r="BA9" s="1"/>
      <c r="BB9" s="1"/>
      <c r="BC9" s="1"/>
      <c r="BD9" s="1"/>
      <c r="BE9" s="1"/>
      <c r="BF9" s="269"/>
      <c r="BG9" s="274">
        <v>1074777</v>
      </c>
      <c r="BH9" s="217"/>
      <c r="BI9" s="217"/>
      <c r="BJ9" s="217"/>
      <c r="BK9" s="217"/>
      <c r="BL9" s="217"/>
      <c r="BM9" s="217"/>
      <c r="BN9" s="279"/>
      <c r="BO9" s="282">
        <v>34.299999999999997</v>
      </c>
      <c r="BP9" s="282"/>
      <c r="BQ9" s="282"/>
      <c r="BR9" s="282"/>
      <c r="BS9" s="287" t="s">
        <v>204</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1690607</v>
      </c>
      <c r="CS9" s="217"/>
      <c r="CT9" s="217"/>
      <c r="CU9" s="217"/>
      <c r="CV9" s="217"/>
      <c r="CW9" s="217"/>
      <c r="CX9" s="217"/>
      <c r="CY9" s="279"/>
      <c r="CZ9" s="282">
        <v>13.6</v>
      </c>
      <c r="DA9" s="282"/>
      <c r="DB9" s="282"/>
      <c r="DC9" s="282"/>
      <c r="DD9" s="288">
        <v>132509</v>
      </c>
      <c r="DE9" s="217"/>
      <c r="DF9" s="217"/>
      <c r="DG9" s="217"/>
      <c r="DH9" s="217"/>
      <c r="DI9" s="217"/>
      <c r="DJ9" s="217"/>
      <c r="DK9" s="217"/>
      <c r="DL9" s="217"/>
      <c r="DM9" s="217"/>
      <c r="DN9" s="217"/>
      <c r="DO9" s="217"/>
      <c r="DP9" s="279"/>
      <c r="DQ9" s="288">
        <v>1266004</v>
      </c>
      <c r="DR9" s="217"/>
      <c r="DS9" s="217"/>
      <c r="DT9" s="217"/>
      <c r="DU9" s="217"/>
      <c r="DV9" s="217"/>
      <c r="DW9" s="217"/>
      <c r="DX9" s="217"/>
      <c r="DY9" s="217"/>
      <c r="DZ9" s="217"/>
      <c r="EA9" s="217"/>
      <c r="EB9" s="217"/>
      <c r="EC9" s="326"/>
    </row>
    <row r="10" spans="2:143" ht="11.25" customHeight="1">
      <c r="B10" s="261" t="s">
        <v>135</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194</v>
      </c>
      <c r="AQ10" s="1"/>
      <c r="AR10" s="1"/>
      <c r="AS10" s="1"/>
      <c r="AT10" s="1"/>
      <c r="AU10" s="1"/>
      <c r="AV10" s="1"/>
      <c r="AW10" s="1"/>
      <c r="AX10" s="1"/>
      <c r="AY10" s="1"/>
      <c r="AZ10" s="1"/>
      <c r="BA10" s="1"/>
      <c r="BB10" s="1"/>
      <c r="BC10" s="1"/>
      <c r="BD10" s="1"/>
      <c r="BE10" s="1"/>
      <c r="BF10" s="269"/>
      <c r="BG10" s="274">
        <v>78033</v>
      </c>
      <c r="BH10" s="217"/>
      <c r="BI10" s="217"/>
      <c r="BJ10" s="217"/>
      <c r="BK10" s="217"/>
      <c r="BL10" s="217"/>
      <c r="BM10" s="217"/>
      <c r="BN10" s="279"/>
      <c r="BO10" s="282">
        <v>2.5</v>
      </c>
      <c r="BP10" s="282"/>
      <c r="BQ10" s="282"/>
      <c r="BR10" s="282"/>
      <c r="BS10" s="287" t="s">
        <v>204</v>
      </c>
      <c r="BT10" s="287"/>
      <c r="BU10" s="287"/>
      <c r="BV10" s="287"/>
      <c r="BW10" s="287"/>
      <c r="BX10" s="287"/>
      <c r="BY10" s="287"/>
      <c r="BZ10" s="287"/>
      <c r="CA10" s="287"/>
      <c r="CB10" s="325"/>
      <c r="CD10" s="261" t="s">
        <v>230</v>
      </c>
      <c r="CE10" s="1"/>
      <c r="CF10" s="1"/>
      <c r="CG10" s="1"/>
      <c r="CH10" s="1"/>
      <c r="CI10" s="1"/>
      <c r="CJ10" s="1"/>
      <c r="CK10" s="1"/>
      <c r="CL10" s="1"/>
      <c r="CM10" s="1"/>
      <c r="CN10" s="1"/>
      <c r="CO10" s="1"/>
      <c r="CP10" s="1"/>
      <c r="CQ10" s="269"/>
      <c r="CR10" s="274">
        <v>5090</v>
      </c>
      <c r="CS10" s="217"/>
      <c r="CT10" s="217"/>
      <c r="CU10" s="217"/>
      <c r="CV10" s="217"/>
      <c r="CW10" s="217"/>
      <c r="CX10" s="217"/>
      <c r="CY10" s="279"/>
      <c r="CZ10" s="282">
        <v>0</v>
      </c>
      <c r="DA10" s="282"/>
      <c r="DB10" s="282"/>
      <c r="DC10" s="282"/>
      <c r="DD10" s="288" t="s">
        <v>204</v>
      </c>
      <c r="DE10" s="217"/>
      <c r="DF10" s="217"/>
      <c r="DG10" s="217"/>
      <c r="DH10" s="217"/>
      <c r="DI10" s="217"/>
      <c r="DJ10" s="217"/>
      <c r="DK10" s="217"/>
      <c r="DL10" s="217"/>
      <c r="DM10" s="217"/>
      <c r="DN10" s="217"/>
      <c r="DO10" s="217"/>
      <c r="DP10" s="279"/>
      <c r="DQ10" s="288">
        <v>5090</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588979</v>
      </c>
      <c r="S11" s="217"/>
      <c r="T11" s="217"/>
      <c r="U11" s="217"/>
      <c r="V11" s="217"/>
      <c r="W11" s="217"/>
      <c r="X11" s="217"/>
      <c r="Y11" s="279"/>
      <c r="Z11" s="283">
        <v>4.5</v>
      </c>
      <c r="AA11" s="238"/>
      <c r="AB11" s="238"/>
      <c r="AC11" s="285"/>
      <c r="AD11" s="288">
        <v>588979</v>
      </c>
      <c r="AE11" s="217"/>
      <c r="AF11" s="217"/>
      <c r="AG11" s="217"/>
      <c r="AH11" s="217"/>
      <c r="AI11" s="217"/>
      <c r="AJ11" s="217"/>
      <c r="AK11" s="279"/>
      <c r="AL11" s="283">
        <v>7.9</v>
      </c>
      <c r="AM11" s="238"/>
      <c r="AN11" s="238"/>
      <c r="AO11" s="296"/>
      <c r="AP11" s="261" t="s">
        <v>342</v>
      </c>
      <c r="AQ11" s="1"/>
      <c r="AR11" s="1"/>
      <c r="AS11" s="1"/>
      <c r="AT11" s="1"/>
      <c r="AU11" s="1"/>
      <c r="AV11" s="1"/>
      <c r="AW11" s="1"/>
      <c r="AX11" s="1"/>
      <c r="AY11" s="1"/>
      <c r="AZ11" s="1"/>
      <c r="BA11" s="1"/>
      <c r="BB11" s="1"/>
      <c r="BC11" s="1"/>
      <c r="BD11" s="1"/>
      <c r="BE11" s="1"/>
      <c r="BF11" s="269"/>
      <c r="BG11" s="274">
        <v>182021</v>
      </c>
      <c r="BH11" s="217"/>
      <c r="BI11" s="217"/>
      <c r="BJ11" s="217"/>
      <c r="BK11" s="217"/>
      <c r="BL11" s="217"/>
      <c r="BM11" s="217"/>
      <c r="BN11" s="279"/>
      <c r="BO11" s="282">
        <v>5.8</v>
      </c>
      <c r="BP11" s="282"/>
      <c r="BQ11" s="282"/>
      <c r="BR11" s="282"/>
      <c r="BS11" s="287">
        <v>23670</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343824</v>
      </c>
      <c r="CS11" s="217"/>
      <c r="CT11" s="217"/>
      <c r="CU11" s="217"/>
      <c r="CV11" s="217"/>
      <c r="CW11" s="217"/>
      <c r="CX11" s="217"/>
      <c r="CY11" s="279"/>
      <c r="CZ11" s="282">
        <v>2.8</v>
      </c>
      <c r="DA11" s="282"/>
      <c r="DB11" s="282"/>
      <c r="DC11" s="282"/>
      <c r="DD11" s="288">
        <v>208900</v>
      </c>
      <c r="DE11" s="217"/>
      <c r="DF11" s="217"/>
      <c r="DG11" s="217"/>
      <c r="DH11" s="217"/>
      <c r="DI11" s="217"/>
      <c r="DJ11" s="217"/>
      <c r="DK11" s="217"/>
      <c r="DL11" s="217"/>
      <c r="DM11" s="217"/>
      <c r="DN11" s="217"/>
      <c r="DO11" s="217"/>
      <c r="DP11" s="279"/>
      <c r="DQ11" s="288">
        <v>168518</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v>119432</v>
      </c>
      <c r="S12" s="217"/>
      <c r="T12" s="217"/>
      <c r="U12" s="217"/>
      <c r="V12" s="217"/>
      <c r="W12" s="217"/>
      <c r="X12" s="217"/>
      <c r="Y12" s="279"/>
      <c r="Z12" s="282">
        <v>0.9</v>
      </c>
      <c r="AA12" s="282"/>
      <c r="AB12" s="282"/>
      <c r="AC12" s="282"/>
      <c r="AD12" s="287">
        <v>119432</v>
      </c>
      <c r="AE12" s="287"/>
      <c r="AF12" s="287"/>
      <c r="AG12" s="287"/>
      <c r="AH12" s="287"/>
      <c r="AI12" s="287"/>
      <c r="AJ12" s="287"/>
      <c r="AK12" s="287"/>
      <c r="AL12" s="283">
        <v>1.6</v>
      </c>
      <c r="AM12" s="238"/>
      <c r="AN12" s="238"/>
      <c r="AO12" s="296"/>
      <c r="AP12" s="261" t="s">
        <v>346</v>
      </c>
      <c r="AQ12" s="1"/>
      <c r="AR12" s="1"/>
      <c r="AS12" s="1"/>
      <c r="AT12" s="1"/>
      <c r="AU12" s="1"/>
      <c r="AV12" s="1"/>
      <c r="AW12" s="1"/>
      <c r="AX12" s="1"/>
      <c r="AY12" s="1"/>
      <c r="AZ12" s="1"/>
      <c r="BA12" s="1"/>
      <c r="BB12" s="1"/>
      <c r="BC12" s="1"/>
      <c r="BD12" s="1"/>
      <c r="BE12" s="1"/>
      <c r="BF12" s="269"/>
      <c r="BG12" s="274">
        <v>1504207</v>
      </c>
      <c r="BH12" s="217"/>
      <c r="BI12" s="217"/>
      <c r="BJ12" s="217"/>
      <c r="BK12" s="217"/>
      <c r="BL12" s="217"/>
      <c r="BM12" s="217"/>
      <c r="BN12" s="279"/>
      <c r="BO12" s="282">
        <v>48</v>
      </c>
      <c r="BP12" s="282"/>
      <c r="BQ12" s="282"/>
      <c r="BR12" s="282"/>
      <c r="BS12" s="287" t="s">
        <v>204</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251206</v>
      </c>
      <c r="CS12" s="217"/>
      <c r="CT12" s="217"/>
      <c r="CU12" s="217"/>
      <c r="CV12" s="217"/>
      <c r="CW12" s="217"/>
      <c r="CX12" s="217"/>
      <c r="CY12" s="279"/>
      <c r="CZ12" s="282">
        <v>2</v>
      </c>
      <c r="DA12" s="282"/>
      <c r="DB12" s="282"/>
      <c r="DC12" s="282"/>
      <c r="DD12" s="288">
        <v>25472</v>
      </c>
      <c r="DE12" s="217"/>
      <c r="DF12" s="217"/>
      <c r="DG12" s="217"/>
      <c r="DH12" s="217"/>
      <c r="DI12" s="217"/>
      <c r="DJ12" s="217"/>
      <c r="DK12" s="217"/>
      <c r="DL12" s="217"/>
      <c r="DM12" s="217"/>
      <c r="DN12" s="217"/>
      <c r="DO12" s="217"/>
      <c r="DP12" s="279"/>
      <c r="DQ12" s="288">
        <v>203472</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348</v>
      </c>
      <c r="AQ13" s="1"/>
      <c r="AR13" s="1"/>
      <c r="AS13" s="1"/>
      <c r="AT13" s="1"/>
      <c r="AU13" s="1"/>
      <c r="AV13" s="1"/>
      <c r="AW13" s="1"/>
      <c r="AX13" s="1"/>
      <c r="AY13" s="1"/>
      <c r="AZ13" s="1"/>
      <c r="BA13" s="1"/>
      <c r="BB13" s="1"/>
      <c r="BC13" s="1"/>
      <c r="BD13" s="1"/>
      <c r="BE13" s="1"/>
      <c r="BF13" s="269"/>
      <c r="BG13" s="274">
        <v>1501203</v>
      </c>
      <c r="BH13" s="217"/>
      <c r="BI13" s="217"/>
      <c r="BJ13" s="217"/>
      <c r="BK13" s="217"/>
      <c r="BL13" s="217"/>
      <c r="BM13" s="217"/>
      <c r="BN13" s="279"/>
      <c r="BO13" s="282">
        <v>47.9</v>
      </c>
      <c r="BP13" s="282"/>
      <c r="BQ13" s="282"/>
      <c r="BR13" s="282"/>
      <c r="BS13" s="287" t="s">
        <v>204</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1617796</v>
      </c>
      <c r="CS13" s="217"/>
      <c r="CT13" s="217"/>
      <c r="CU13" s="217"/>
      <c r="CV13" s="217"/>
      <c r="CW13" s="217"/>
      <c r="CX13" s="217"/>
      <c r="CY13" s="279"/>
      <c r="CZ13" s="282">
        <v>13</v>
      </c>
      <c r="DA13" s="282"/>
      <c r="DB13" s="282"/>
      <c r="DC13" s="282"/>
      <c r="DD13" s="288">
        <v>942003</v>
      </c>
      <c r="DE13" s="217"/>
      <c r="DF13" s="217"/>
      <c r="DG13" s="217"/>
      <c r="DH13" s="217"/>
      <c r="DI13" s="217"/>
      <c r="DJ13" s="217"/>
      <c r="DK13" s="217"/>
      <c r="DL13" s="217"/>
      <c r="DM13" s="217"/>
      <c r="DN13" s="217"/>
      <c r="DO13" s="217"/>
      <c r="DP13" s="279"/>
      <c r="DQ13" s="288">
        <v>846787</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v>212</v>
      </c>
      <c r="S14" s="217"/>
      <c r="T14" s="217"/>
      <c r="U14" s="217"/>
      <c r="V14" s="217"/>
      <c r="W14" s="217"/>
      <c r="X14" s="217"/>
      <c r="Y14" s="279"/>
      <c r="Z14" s="282">
        <v>0</v>
      </c>
      <c r="AA14" s="282"/>
      <c r="AB14" s="282"/>
      <c r="AC14" s="282"/>
      <c r="AD14" s="287">
        <v>212</v>
      </c>
      <c r="AE14" s="287"/>
      <c r="AF14" s="287"/>
      <c r="AG14" s="287"/>
      <c r="AH14" s="287"/>
      <c r="AI14" s="287"/>
      <c r="AJ14" s="287"/>
      <c r="AK14" s="287"/>
      <c r="AL14" s="283">
        <v>0</v>
      </c>
      <c r="AM14" s="238"/>
      <c r="AN14" s="238"/>
      <c r="AO14" s="296"/>
      <c r="AP14" s="261" t="s">
        <v>221</v>
      </c>
      <c r="AQ14" s="1"/>
      <c r="AR14" s="1"/>
      <c r="AS14" s="1"/>
      <c r="AT14" s="1"/>
      <c r="AU14" s="1"/>
      <c r="AV14" s="1"/>
      <c r="AW14" s="1"/>
      <c r="AX14" s="1"/>
      <c r="AY14" s="1"/>
      <c r="AZ14" s="1"/>
      <c r="BA14" s="1"/>
      <c r="BB14" s="1"/>
      <c r="BC14" s="1"/>
      <c r="BD14" s="1"/>
      <c r="BE14" s="1"/>
      <c r="BF14" s="269"/>
      <c r="BG14" s="274">
        <v>81090</v>
      </c>
      <c r="BH14" s="217"/>
      <c r="BI14" s="217"/>
      <c r="BJ14" s="217"/>
      <c r="BK14" s="217"/>
      <c r="BL14" s="217"/>
      <c r="BM14" s="217"/>
      <c r="BN14" s="279"/>
      <c r="BO14" s="282">
        <v>2.6</v>
      </c>
      <c r="BP14" s="282"/>
      <c r="BQ14" s="282"/>
      <c r="BR14" s="282"/>
      <c r="BS14" s="287" t="s">
        <v>204</v>
      </c>
      <c r="BT14" s="287"/>
      <c r="BU14" s="287"/>
      <c r="BV14" s="287"/>
      <c r="BW14" s="287"/>
      <c r="BX14" s="287"/>
      <c r="BY14" s="287"/>
      <c r="BZ14" s="287"/>
      <c r="CA14" s="287"/>
      <c r="CB14" s="325"/>
      <c r="CD14" s="261" t="s">
        <v>67</v>
      </c>
      <c r="CE14" s="1"/>
      <c r="CF14" s="1"/>
      <c r="CG14" s="1"/>
      <c r="CH14" s="1"/>
      <c r="CI14" s="1"/>
      <c r="CJ14" s="1"/>
      <c r="CK14" s="1"/>
      <c r="CL14" s="1"/>
      <c r="CM14" s="1"/>
      <c r="CN14" s="1"/>
      <c r="CO14" s="1"/>
      <c r="CP14" s="1"/>
      <c r="CQ14" s="269"/>
      <c r="CR14" s="274">
        <v>591062</v>
      </c>
      <c r="CS14" s="217"/>
      <c r="CT14" s="217"/>
      <c r="CU14" s="217"/>
      <c r="CV14" s="217"/>
      <c r="CW14" s="217"/>
      <c r="CX14" s="217"/>
      <c r="CY14" s="279"/>
      <c r="CZ14" s="282">
        <v>4.8</v>
      </c>
      <c r="DA14" s="282"/>
      <c r="DB14" s="282"/>
      <c r="DC14" s="282"/>
      <c r="DD14" s="288">
        <v>50512</v>
      </c>
      <c r="DE14" s="217"/>
      <c r="DF14" s="217"/>
      <c r="DG14" s="217"/>
      <c r="DH14" s="217"/>
      <c r="DI14" s="217"/>
      <c r="DJ14" s="217"/>
      <c r="DK14" s="217"/>
      <c r="DL14" s="217"/>
      <c r="DM14" s="217"/>
      <c r="DN14" s="217"/>
      <c r="DO14" s="217"/>
      <c r="DP14" s="279"/>
      <c r="DQ14" s="288">
        <v>537927</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353</v>
      </c>
      <c r="AQ15" s="1"/>
      <c r="AR15" s="1"/>
      <c r="AS15" s="1"/>
      <c r="AT15" s="1"/>
      <c r="AU15" s="1"/>
      <c r="AV15" s="1"/>
      <c r="AW15" s="1"/>
      <c r="AX15" s="1"/>
      <c r="AY15" s="1"/>
      <c r="AZ15" s="1"/>
      <c r="BA15" s="1"/>
      <c r="BB15" s="1"/>
      <c r="BC15" s="1"/>
      <c r="BD15" s="1"/>
      <c r="BE15" s="1"/>
      <c r="BF15" s="269"/>
      <c r="BG15" s="274">
        <v>161229</v>
      </c>
      <c r="BH15" s="217"/>
      <c r="BI15" s="217"/>
      <c r="BJ15" s="217"/>
      <c r="BK15" s="217"/>
      <c r="BL15" s="217"/>
      <c r="BM15" s="217"/>
      <c r="BN15" s="279"/>
      <c r="BO15" s="282">
        <v>5.0999999999999996</v>
      </c>
      <c r="BP15" s="282"/>
      <c r="BQ15" s="282"/>
      <c r="BR15" s="282"/>
      <c r="BS15" s="287" t="s">
        <v>204</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925623</v>
      </c>
      <c r="CS15" s="217"/>
      <c r="CT15" s="217"/>
      <c r="CU15" s="217"/>
      <c r="CV15" s="217"/>
      <c r="CW15" s="217"/>
      <c r="CX15" s="217"/>
      <c r="CY15" s="279"/>
      <c r="CZ15" s="282">
        <v>7.5</v>
      </c>
      <c r="DA15" s="282"/>
      <c r="DB15" s="282"/>
      <c r="DC15" s="282"/>
      <c r="DD15" s="288">
        <v>55422</v>
      </c>
      <c r="DE15" s="217"/>
      <c r="DF15" s="217"/>
      <c r="DG15" s="217"/>
      <c r="DH15" s="217"/>
      <c r="DI15" s="217"/>
      <c r="DJ15" s="217"/>
      <c r="DK15" s="217"/>
      <c r="DL15" s="217"/>
      <c r="DM15" s="217"/>
      <c r="DN15" s="217"/>
      <c r="DO15" s="217"/>
      <c r="DP15" s="279"/>
      <c r="DQ15" s="288">
        <v>830484</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11500</v>
      </c>
      <c r="S16" s="217"/>
      <c r="T16" s="217"/>
      <c r="U16" s="217"/>
      <c r="V16" s="217"/>
      <c r="W16" s="217"/>
      <c r="X16" s="217"/>
      <c r="Y16" s="279"/>
      <c r="Z16" s="282">
        <v>0.1</v>
      </c>
      <c r="AA16" s="282"/>
      <c r="AB16" s="282"/>
      <c r="AC16" s="282"/>
      <c r="AD16" s="287">
        <v>11500</v>
      </c>
      <c r="AE16" s="287"/>
      <c r="AF16" s="287"/>
      <c r="AG16" s="287"/>
      <c r="AH16" s="287"/>
      <c r="AI16" s="287"/>
      <c r="AJ16" s="287"/>
      <c r="AK16" s="287"/>
      <c r="AL16" s="283">
        <v>0.2</v>
      </c>
      <c r="AM16" s="238"/>
      <c r="AN16" s="238"/>
      <c r="AO16" s="296"/>
      <c r="AP16" s="261" t="s">
        <v>356</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t="s">
        <v>204</v>
      </c>
      <c r="CS16" s="217"/>
      <c r="CT16" s="217"/>
      <c r="CU16" s="217"/>
      <c r="CV16" s="217"/>
      <c r="CW16" s="217"/>
      <c r="CX16" s="217"/>
      <c r="CY16" s="279"/>
      <c r="CZ16" s="282" t="s">
        <v>204</v>
      </c>
      <c r="DA16" s="282"/>
      <c r="DB16" s="282"/>
      <c r="DC16" s="282"/>
      <c r="DD16" s="288" t="s">
        <v>204</v>
      </c>
      <c r="DE16" s="217"/>
      <c r="DF16" s="217"/>
      <c r="DG16" s="217"/>
      <c r="DH16" s="217"/>
      <c r="DI16" s="217"/>
      <c r="DJ16" s="217"/>
      <c r="DK16" s="217"/>
      <c r="DL16" s="217"/>
      <c r="DM16" s="217"/>
      <c r="DN16" s="217"/>
      <c r="DO16" s="217"/>
      <c r="DP16" s="279"/>
      <c r="DQ16" s="288" t="s">
        <v>204</v>
      </c>
      <c r="DR16" s="217"/>
      <c r="DS16" s="217"/>
      <c r="DT16" s="217"/>
      <c r="DU16" s="217"/>
      <c r="DV16" s="217"/>
      <c r="DW16" s="217"/>
      <c r="DX16" s="217"/>
      <c r="DY16" s="217"/>
      <c r="DZ16" s="217"/>
      <c r="EA16" s="217"/>
      <c r="EB16" s="217"/>
      <c r="EC16" s="326"/>
    </row>
    <row r="17" spans="2:133" ht="11.25" customHeight="1">
      <c r="B17" s="261" t="s">
        <v>358</v>
      </c>
      <c r="C17" s="1"/>
      <c r="D17" s="1"/>
      <c r="E17" s="1"/>
      <c r="F17" s="1"/>
      <c r="G17" s="1"/>
      <c r="H17" s="1"/>
      <c r="I17" s="1"/>
      <c r="J17" s="1"/>
      <c r="K17" s="1"/>
      <c r="L17" s="1"/>
      <c r="M17" s="1"/>
      <c r="N17" s="1"/>
      <c r="O17" s="1"/>
      <c r="P17" s="1"/>
      <c r="Q17" s="269"/>
      <c r="R17" s="274">
        <v>59568</v>
      </c>
      <c r="S17" s="217"/>
      <c r="T17" s="217"/>
      <c r="U17" s="217"/>
      <c r="V17" s="217"/>
      <c r="W17" s="217"/>
      <c r="X17" s="217"/>
      <c r="Y17" s="279"/>
      <c r="Z17" s="282">
        <v>0.5</v>
      </c>
      <c r="AA17" s="282"/>
      <c r="AB17" s="282"/>
      <c r="AC17" s="282"/>
      <c r="AD17" s="287">
        <v>59568</v>
      </c>
      <c r="AE17" s="287"/>
      <c r="AF17" s="287"/>
      <c r="AG17" s="287"/>
      <c r="AH17" s="287"/>
      <c r="AI17" s="287"/>
      <c r="AJ17" s="287"/>
      <c r="AK17" s="287"/>
      <c r="AL17" s="283">
        <v>0.8</v>
      </c>
      <c r="AM17" s="238"/>
      <c r="AN17" s="238"/>
      <c r="AO17" s="296"/>
      <c r="AP17" s="261" t="s">
        <v>359</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1496581</v>
      </c>
      <c r="CS17" s="217"/>
      <c r="CT17" s="217"/>
      <c r="CU17" s="217"/>
      <c r="CV17" s="217"/>
      <c r="CW17" s="217"/>
      <c r="CX17" s="217"/>
      <c r="CY17" s="279"/>
      <c r="CZ17" s="282">
        <v>12.1</v>
      </c>
      <c r="DA17" s="282"/>
      <c r="DB17" s="282"/>
      <c r="DC17" s="282"/>
      <c r="DD17" s="288" t="s">
        <v>204</v>
      </c>
      <c r="DE17" s="217"/>
      <c r="DF17" s="217"/>
      <c r="DG17" s="217"/>
      <c r="DH17" s="217"/>
      <c r="DI17" s="217"/>
      <c r="DJ17" s="217"/>
      <c r="DK17" s="217"/>
      <c r="DL17" s="217"/>
      <c r="DM17" s="217"/>
      <c r="DN17" s="217"/>
      <c r="DO17" s="217"/>
      <c r="DP17" s="279"/>
      <c r="DQ17" s="288">
        <v>1481212</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10913</v>
      </c>
      <c r="S18" s="217"/>
      <c r="T18" s="217"/>
      <c r="U18" s="217"/>
      <c r="V18" s="217"/>
      <c r="W18" s="217"/>
      <c r="X18" s="217"/>
      <c r="Y18" s="279"/>
      <c r="Z18" s="282">
        <v>0.1</v>
      </c>
      <c r="AA18" s="282"/>
      <c r="AB18" s="282"/>
      <c r="AC18" s="282"/>
      <c r="AD18" s="287">
        <v>10913</v>
      </c>
      <c r="AE18" s="287"/>
      <c r="AF18" s="287"/>
      <c r="AG18" s="287"/>
      <c r="AH18" s="287"/>
      <c r="AI18" s="287"/>
      <c r="AJ18" s="287"/>
      <c r="AK18" s="287"/>
      <c r="AL18" s="283">
        <v>0.1</v>
      </c>
      <c r="AM18" s="238"/>
      <c r="AN18" s="238"/>
      <c r="AO18" s="296"/>
      <c r="AP18" s="261" t="s">
        <v>98</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8901</v>
      </c>
      <c r="S19" s="217"/>
      <c r="T19" s="217"/>
      <c r="U19" s="217"/>
      <c r="V19" s="217"/>
      <c r="W19" s="217"/>
      <c r="X19" s="217"/>
      <c r="Y19" s="279"/>
      <c r="Z19" s="282">
        <v>0.1</v>
      </c>
      <c r="AA19" s="282"/>
      <c r="AB19" s="282"/>
      <c r="AC19" s="282"/>
      <c r="AD19" s="287">
        <v>8901</v>
      </c>
      <c r="AE19" s="287"/>
      <c r="AF19" s="287"/>
      <c r="AG19" s="287"/>
      <c r="AH19" s="287"/>
      <c r="AI19" s="287"/>
      <c r="AJ19" s="287"/>
      <c r="AK19" s="287"/>
      <c r="AL19" s="283">
        <v>0.1</v>
      </c>
      <c r="AM19" s="238"/>
      <c r="AN19" s="238"/>
      <c r="AO19" s="296"/>
      <c r="AP19" s="261" t="s">
        <v>259</v>
      </c>
      <c r="AQ19" s="1"/>
      <c r="AR19" s="1"/>
      <c r="AS19" s="1"/>
      <c r="AT19" s="1"/>
      <c r="AU19" s="1"/>
      <c r="AV19" s="1"/>
      <c r="AW19" s="1"/>
      <c r="AX19" s="1"/>
      <c r="AY19" s="1"/>
      <c r="AZ19" s="1"/>
      <c r="BA19" s="1"/>
      <c r="BB19" s="1"/>
      <c r="BC19" s="1"/>
      <c r="BD19" s="1"/>
      <c r="BE19" s="1"/>
      <c r="BF19" s="269"/>
      <c r="BG19" s="274">
        <v>10225</v>
      </c>
      <c r="BH19" s="217"/>
      <c r="BI19" s="217"/>
      <c r="BJ19" s="217"/>
      <c r="BK19" s="217"/>
      <c r="BL19" s="217"/>
      <c r="BM19" s="217"/>
      <c r="BN19" s="279"/>
      <c r="BO19" s="282">
        <v>0.3</v>
      </c>
      <c r="BP19" s="282"/>
      <c r="BQ19" s="282"/>
      <c r="BR19" s="282"/>
      <c r="BS19" s="287" t="s">
        <v>204</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2012</v>
      </c>
      <c r="S20" s="217"/>
      <c r="T20" s="217"/>
      <c r="U20" s="217"/>
      <c r="V20" s="217"/>
      <c r="W20" s="217"/>
      <c r="X20" s="217"/>
      <c r="Y20" s="279"/>
      <c r="Z20" s="282">
        <v>0</v>
      </c>
      <c r="AA20" s="282"/>
      <c r="AB20" s="282"/>
      <c r="AC20" s="282"/>
      <c r="AD20" s="287">
        <v>2012</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v>10225</v>
      </c>
      <c r="BH20" s="217"/>
      <c r="BI20" s="217"/>
      <c r="BJ20" s="217"/>
      <c r="BK20" s="217"/>
      <c r="BL20" s="217"/>
      <c r="BM20" s="217"/>
      <c r="BN20" s="279"/>
      <c r="BO20" s="282">
        <v>0.3</v>
      </c>
      <c r="BP20" s="282"/>
      <c r="BQ20" s="282"/>
      <c r="BR20" s="282"/>
      <c r="BS20" s="287" t="s">
        <v>204</v>
      </c>
      <c r="BT20" s="287"/>
      <c r="BU20" s="287"/>
      <c r="BV20" s="287"/>
      <c r="BW20" s="287"/>
      <c r="BX20" s="287"/>
      <c r="BY20" s="287"/>
      <c r="BZ20" s="287"/>
      <c r="CA20" s="287"/>
      <c r="CB20" s="325"/>
      <c r="CD20" s="261" t="s">
        <v>197</v>
      </c>
      <c r="CE20" s="1"/>
      <c r="CF20" s="1"/>
      <c r="CG20" s="1"/>
      <c r="CH20" s="1"/>
      <c r="CI20" s="1"/>
      <c r="CJ20" s="1"/>
      <c r="CK20" s="1"/>
      <c r="CL20" s="1"/>
      <c r="CM20" s="1"/>
      <c r="CN20" s="1"/>
      <c r="CO20" s="1"/>
      <c r="CP20" s="1"/>
      <c r="CQ20" s="269"/>
      <c r="CR20" s="274">
        <v>12397370</v>
      </c>
      <c r="CS20" s="217"/>
      <c r="CT20" s="217"/>
      <c r="CU20" s="217"/>
      <c r="CV20" s="217"/>
      <c r="CW20" s="217"/>
      <c r="CX20" s="217"/>
      <c r="CY20" s="279"/>
      <c r="CZ20" s="282">
        <v>100</v>
      </c>
      <c r="DA20" s="282"/>
      <c r="DB20" s="282"/>
      <c r="DC20" s="282"/>
      <c r="DD20" s="288">
        <v>1481278</v>
      </c>
      <c r="DE20" s="217"/>
      <c r="DF20" s="217"/>
      <c r="DG20" s="217"/>
      <c r="DH20" s="217"/>
      <c r="DI20" s="217"/>
      <c r="DJ20" s="217"/>
      <c r="DK20" s="217"/>
      <c r="DL20" s="217"/>
      <c r="DM20" s="217"/>
      <c r="DN20" s="217"/>
      <c r="DO20" s="217"/>
      <c r="DP20" s="279"/>
      <c r="DQ20" s="288">
        <v>8968508</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3833316</v>
      </c>
      <c r="S21" s="217"/>
      <c r="T21" s="217"/>
      <c r="U21" s="217"/>
      <c r="V21" s="217"/>
      <c r="W21" s="217"/>
      <c r="X21" s="217"/>
      <c r="Y21" s="279"/>
      <c r="Z21" s="282">
        <v>29.2</v>
      </c>
      <c r="AA21" s="282"/>
      <c r="AB21" s="282"/>
      <c r="AC21" s="282"/>
      <c r="AD21" s="287">
        <v>3420970</v>
      </c>
      <c r="AE21" s="287"/>
      <c r="AF21" s="287"/>
      <c r="AG21" s="287"/>
      <c r="AH21" s="287"/>
      <c r="AI21" s="287"/>
      <c r="AJ21" s="287"/>
      <c r="AK21" s="287"/>
      <c r="AL21" s="283">
        <v>45.7</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v>10225</v>
      </c>
      <c r="BH21" s="217"/>
      <c r="BI21" s="217"/>
      <c r="BJ21" s="217"/>
      <c r="BK21" s="217"/>
      <c r="BL21" s="217"/>
      <c r="BM21" s="217"/>
      <c r="BN21" s="279"/>
      <c r="BO21" s="282">
        <v>0.3</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303</v>
      </c>
      <c r="C22" s="1"/>
      <c r="D22" s="1"/>
      <c r="E22" s="1"/>
      <c r="F22" s="1"/>
      <c r="G22" s="1"/>
      <c r="H22" s="1"/>
      <c r="I22" s="1"/>
      <c r="J22" s="1"/>
      <c r="K22" s="1"/>
      <c r="L22" s="1"/>
      <c r="M22" s="1"/>
      <c r="N22" s="1"/>
      <c r="O22" s="1"/>
      <c r="P22" s="1"/>
      <c r="Q22" s="269"/>
      <c r="R22" s="274">
        <v>3420970</v>
      </c>
      <c r="S22" s="217"/>
      <c r="T22" s="217"/>
      <c r="U22" s="217"/>
      <c r="V22" s="217"/>
      <c r="W22" s="217"/>
      <c r="X22" s="217"/>
      <c r="Y22" s="279"/>
      <c r="Z22" s="282">
        <v>26.1</v>
      </c>
      <c r="AA22" s="282"/>
      <c r="AB22" s="282"/>
      <c r="AC22" s="282"/>
      <c r="AD22" s="287">
        <v>3420970</v>
      </c>
      <c r="AE22" s="287"/>
      <c r="AF22" s="287"/>
      <c r="AG22" s="287"/>
      <c r="AH22" s="287"/>
      <c r="AI22" s="287"/>
      <c r="AJ22" s="287"/>
      <c r="AK22" s="287"/>
      <c r="AL22" s="283">
        <v>45.7</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301</v>
      </c>
      <c r="C23" s="1"/>
      <c r="D23" s="1"/>
      <c r="E23" s="1"/>
      <c r="F23" s="1"/>
      <c r="G23" s="1"/>
      <c r="H23" s="1"/>
      <c r="I23" s="1"/>
      <c r="J23" s="1"/>
      <c r="K23" s="1"/>
      <c r="L23" s="1"/>
      <c r="M23" s="1"/>
      <c r="N23" s="1"/>
      <c r="O23" s="1"/>
      <c r="P23" s="1"/>
      <c r="Q23" s="269"/>
      <c r="R23" s="274">
        <v>412346</v>
      </c>
      <c r="S23" s="217"/>
      <c r="T23" s="217"/>
      <c r="U23" s="217"/>
      <c r="V23" s="217"/>
      <c r="W23" s="217"/>
      <c r="X23" s="217"/>
      <c r="Y23" s="279"/>
      <c r="Z23" s="282">
        <v>3.1</v>
      </c>
      <c r="AA23" s="282"/>
      <c r="AB23" s="282"/>
      <c r="AC23" s="282"/>
      <c r="AD23" s="287" t="s">
        <v>204</v>
      </c>
      <c r="AE23" s="287"/>
      <c r="AF23" s="287"/>
      <c r="AG23" s="287"/>
      <c r="AH23" s="287"/>
      <c r="AI23" s="287"/>
      <c r="AJ23" s="287"/>
      <c r="AK23" s="287"/>
      <c r="AL23" s="283" t="s">
        <v>204</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164</v>
      </c>
      <c r="CE23" s="139"/>
      <c r="CF23" s="139"/>
      <c r="CG23" s="139"/>
      <c r="CH23" s="139"/>
      <c r="CI23" s="139"/>
      <c r="CJ23" s="139"/>
      <c r="CK23" s="139"/>
      <c r="CL23" s="139"/>
      <c r="CM23" s="139"/>
      <c r="CN23" s="139"/>
      <c r="CO23" s="139"/>
      <c r="CP23" s="139"/>
      <c r="CQ23" s="144"/>
      <c r="CR23" s="182" t="s">
        <v>295</v>
      </c>
      <c r="CS23" s="139"/>
      <c r="CT23" s="139"/>
      <c r="CU23" s="139"/>
      <c r="CV23" s="139"/>
      <c r="CW23" s="139"/>
      <c r="CX23" s="139"/>
      <c r="CY23" s="144"/>
      <c r="CZ23" s="182" t="s">
        <v>373</v>
      </c>
      <c r="DA23" s="139"/>
      <c r="DB23" s="139"/>
      <c r="DC23" s="144"/>
      <c r="DD23" s="182" t="s">
        <v>307</v>
      </c>
      <c r="DE23" s="139"/>
      <c r="DF23" s="139"/>
      <c r="DG23" s="139"/>
      <c r="DH23" s="139"/>
      <c r="DI23" s="139"/>
      <c r="DJ23" s="139"/>
      <c r="DK23" s="144"/>
      <c r="DL23" s="345" t="s">
        <v>376</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380</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382</v>
      </c>
      <c r="CE24" s="265"/>
      <c r="CF24" s="265"/>
      <c r="CG24" s="265"/>
      <c r="CH24" s="265"/>
      <c r="CI24" s="265"/>
      <c r="CJ24" s="265"/>
      <c r="CK24" s="265"/>
      <c r="CL24" s="265"/>
      <c r="CM24" s="265"/>
      <c r="CN24" s="265"/>
      <c r="CO24" s="265"/>
      <c r="CP24" s="265"/>
      <c r="CQ24" s="268"/>
      <c r="CR24" s="273">
        <v>5074115</v>
      </c>
      <c r="CS24" s="276"/>
      <c r="CT24" s="276"/>
      <c r="CU24" s="276"/>
      <c r="CV24" s="276"/>
      <c r="CW24" s="276"/>
      <c r="CX24" s="276"/>
      <c r="CY24" s="278"/>
      <c r="CZ24" s="291">
        <v>40.9</v>
      </c>
      <c r="DA24" s="293"/>
      <c r="DB24" s="293"/>
      <c r="DC24" s="337"/>
      <c r="DD24" s="341">
        <v>3845107</v>
      </c>
      <c r="DE24" s="276"/>
      <c r="DF24" s="276"/>
      <c r="DG24" s="276"/>
      <c r="DH24" s="276"/>
      <c r="DI24" s="276"/>
      <c r="DJ24" s="276"/>
      <c r="DK24" s="278"/>
      <c r="DL24" s="341">
        <v>3771265</v>
      </c>
      <c r="DM24" s="276"/>
      <c r="DN24" s="276"/>
      <c r="DO24" s="276"/>
      <c r="DP24" s="276"/>
      <c r="DQ24" s="276"/>
      <c r="DR24" s="276"/>
      <c r="DS24" s="276"/>
      <c r="DT24" s="276"/>
      <c r="DU24" s="276"/>
      <c r="DV24" s="278"/>
      <c r="DW24" s="291">
        <v>49.5</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7900626</v>
      </c>
      <c r="S25" s="217"/>
      <c r="T25" s="217"/>
      <c r="U25" s="217"/>
      <c r="V25" s="217"/>
      <c r="W25" s="217"/>
      <c r="X25" s="217"/>
      <c r="Y25" s="279"/>
      <c r="Z25" s="282">
        <v>60.3</v>
      </c>
      <c r="AA25" s="282"/>
      <c r="AB25" s="282"/>
      <c r="AC25" s="282"/>
      <c r="AD25" s="287">
        <v>7488280</v>
      </c>
      <c r="AE25" s="287"/>
      <c r="AF25" s="287"/>
      <c r="AG25" s="287"/>
      <c r="AH25" s="287"/>
      <c r="AI25" s="287"/>
      <c r="AJ25" s="287"/>
      <c r="AK25" s="287"/>
      <c r="AL25" s="283">
        <v>100</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2190538</v>
      </c>
      <c r="CS25" s="313"/>
      <c r="CT25" s="313"/>
      <c r="CU25" s="313"/>
      <c r="CV25" s="313"/>
      <c r="CW25" s="313"/>
      <c r="CX25" s="313"/>
      <c r="CY25" s="332"/>
      <c r="CZ25" s="283">
        <v>17.7</v>
      </c>
      <c r="DA25" s="335"/>
      <c r="DB25" s="335"/>
      <c r="DC25" s="338"/>
      <c r="DD25" s="288">
        <v>1990527</v>
      </c>
      <c r="DE25" s="313"/>
      <c r="DF25" s="313"/>
      <c r="DG25" s="313"/>
      <c r="DH25" s="313"/>
      <c r="DI25" s="313"/>
      <c r="DJ25" s="313"/>
      <c r="DK25" s="332"/>
      <c r="DL25" s="288">
        <v>1921610</v>
      </c>
      <c r="DM25" s="313"/>
      <c r="DN25" s="313"/>
      <c r="DO25" s="313"/>
      <c r="DP25" s="313"/>
      <c r="DQ25" s="313"/>
      <c r="DR25" s="313"/>
      <c r="DS25" s="313"/>
      <c r="DT25" s="313"/>
      <c r="DU25" s="313"/>
      <c r="DV25" s="332"/>
      <c r="DW25" s="283">
        <v>25.2</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v>2936</v>
      </c>
      <c r="S26" s="217"/>
      <c r="T26" s="217"/>
      <c r="U26" s="217"/>
      <c r="V26" s="217"/>
      <c r="W26" s="217"/>
      <c r="X26" s="217"/>
      <c r="Y26" s="279"/>
      <c r="Z26" s="282">
        <v>0</v>
      </c>
      <c r="AA26" s="282"/>
      <c r="AB26" s="282"/>
      <c r="AC26" s="282"/>
      <c r="AD26" s="287">
        <v>2936</v>
      </c>
      <c r="AE26" s="287"/>
      <c r="AF26" s="287"/>
      <c r="AG26" s="287"/>
      <c r="AH26" s="287"/>
      <c r="AI26" s="287"/>
      <c r="AJ26" s="287"/>
      <c r="AK26" s="287"/>
      <c r="AL26" s="283">
        <v>0</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128</v>
      </c>
      <c r="CE26" s="1"/>
      <c r="CF26" s="1"/>
      <c r="CG26" s="1"/>
      <c r="CH26" s="1"/>
      <c r="CI26" s="1"/>
      <c r="CJ26" s="1"/>
      <c r="CK26" s="1"/>
      <c r="CL26" s="1"/>
      <c r="CM26" s="1"/>
      <c r="CN26" s="1"/>
      <c r="CO26" s="1"/>
      <c r="CP26" s="1"/>
      <c r="CQ26" s="269"/>
      <c r="CR26" s="274">
        <v>1280923</v>
      </c>
      <c r="CS26" s="217"/>
      <c r="CT26" s="217"/>
      <c r="CU26" s="217"/>
      <c r="CV26" s="217"/>
      <c r="CW26" s="217"/>
      <c r="CX26" s="217"/>
      <c r="CY26" s="279"/>
      <c r="CZ26" s="283">
        <v>10.3</v>
      </c>
      <c r="DA26" s="335"/>
      <c r="DB26" s="335"/>
      <c r="DC26" s="338"/>
      <c r="DD26" s="288">
        <v>1163191</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118489</v>
      </c>
      <c r="S27" s="217"/>
      <c r="T27" s="217"/>
      <c r="U27" s="217"/>
      <c r="V27" s="217"/>
      <c r="W27" s="217"/>
      <c r="X27" s="217"/>
      <c r="Y27" s="279"/>
      <c r="Z27" s="282">
        <v>0.9</v>
      </c>
      <c r="AA27" s="282"/>
      <c r="AB27" s="282"/>
      <c r="AC27" s="282"/>
      <c r="AD27" s="287" t="s">
        <v>204</v>
      </c>
      <c r="AE27" s="287"/>
      <c r="AF27" s="287"/>
      <c r="AG27" s="287"/>
      <c r="AH27" s="287"/>
      <c r="AI27" s="287"/>
      <c r="AJ27" s="287"/>
      <c r="AK27" s="287"/>
      <c r="AL27" s="283" t="s">
        <v>204</v>
      </c>
      <c r="AM27" s="238"/>
      <c r="AN27" s="238"/>
      <c r="AO27" s="296"/>
      <c r="AP27" s="261" t="s">
        <v>389</v>
      </c>
      <c r="AQ27" s="1"/>
      <c r="AR27" s="1"/>
      <c r="AS27" s="1"/>
      <c r="AT27" s="1"/>
      <c r="AU27" s="1"/>
      <c r="AV27" s="1"/>
      <c r="AW27" s="1"/>
      <c r="AX27" s="1"/>
      <c r="AY27" s="1"/>
      <c r="AZ27" s="1"/>
      <c r="BA27" s="1"/>
      <c r="BB27" s="1"/>
      <c r="BC27" s="1"/>
      <c r="BD27" s="1"/>
      <c r="BE27" s="1"/>
      <c r="BF27" s="269"/>
      <c r="BG27" s="274">
        <v>3132993</v>
      </c>
      <c r="BH27" s="217"/>
      <c r="BI27" s="217"/>
      <c r="BJ27" s="217"/>
      <c r="BK27" s="217"/>
      <c r="BL27" s="217"/>
      <c r="BM27" s="217"/>
      <c r="BN27" s="279"/>
      <c r="BO27" s="282">
        <v>100</v>
      </c>
      <c r="BP27" s="282"/>
      <c r="BQ27" s="282"/>
      <c r="BR27" s="282"/>
      <c r="BS27" s="287">
        <v>23670</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1386996</v>
      </c>
      <c r="CS27" s="313"/>
      <c r="CT27" s="313"/>
      <c r="CU27" s="313"/>
      <c r="CV27" s="313"/>
      <c r="CW27" s="313"/>
      <c r="CX27" s="313"/>
      <c r="CY27" s="332"/>
      <c r="CZ27" s="283">
        <v>11.2</v>
      </c>
      <c r="DA27" s="335"/>
      <c r="DB27" s="335"/>
      <c r="DC27" s="338"/>
      <c r="DD27" s="288">
        <v>373368</v>
      </c>
      <c r="DE27" s="313"/>
      <c r="DF27" s="313"/>
      <c r="DG27" s="313"/>
      <c r="DH27" s="313"/>
      <c r="DI27" s="313"/>
      <c r="DJ27" s="313"/>
      <c r="DK27" s="332"/>
      <c r="DL27" s="288">
        <v>368443</v>
      </c>
      <c r="DM27" s="313"/>
      <c r="DN27" s="313"/>
      <c r="DO27" s="313"/>
      <c r="DP27" s="313"/>
      <c r="DQ27" s="313"/>
      <c r="DR27" s="313"/>
      <c r="DS27" s="313"/>
      <c r="DT27" s="313"/>
      <c r="DU27" s="313"/>
      <c r="DV27" s="332"/>
      <c r="DW27" s="283">
        <v>4.8</v>
      </c>
      <c r="DX27" s="335"/>
      <c r="DY27" s="335"/>
      <c r="DZ27" s="335"/>
      <c r="EA27" s="335"/>
      <c r="EB27" s="335"/>
      <c r="EC27" s="360"/>
    </row>
    <row r="28" spans="2:133" ht="11.25" customHeight="1">
      <c r="B28" s="261" t="s">
        <v>318</v>
      </c>
      <c r="C28" s="1"/>
      <c r="D28" s="1"/>
      <c r="E28" s="1"/>
      <c r="F28" s="1"/>
      <c r="G28" s="1"/>
      <c r="H28" s="1"/>
      <c r="I28" s="1"/>
      <c r="J28" s="1"/>
      <c r="K28" s="1"/>
      <c r="L28" s="1"/>
      <c r="M28" s="1"/>
      <c r="N28" s="1"/>
      <c r="O28" s="1"/>
      <c r="P28" s="1"/>
      <c r="Q28" s="269"/>
      <c r="R28" s="274">
        <v>101487</v>
      </c>
      <c r="S28" s="217"/>
      <c r="T28" s="217"/>
      <c r="U28" s="217"/>
      <c r="V28" s="217"/>
      <c r="W28" s="217"/>
      <c r="X28" s="217"/>
      <c r="Y28" s="279"/>
      <c r="Z28" s="282">
        <v>0.8</v>
      </c>
      <c r="AA28" s="282"/>
      <c r="AB28" s="282"/>
      <c r="AC28" s="282"/>
      <c r="AD28" s="287" t="s">
        <v>204</v>
      </c>
      <c r="AE28" s="287"/>
      <c r="AF28" s="287"/>
      <c r="AG28" s="287"/>
      <c r="AH28" s="287"/>
      <c r="AI28" s="287"/>
      <c r="AJ28" s="287"/>
      <c r="AK28" s="287"/>
      <c r="AL28" s="283" t="s">
        <v>204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383</v>
      </c>
      <c r="CE28" s="1"/>
      <c r="CF28" s="1"/>
      <c r="CG28" s="1"/>
      <c r="CH28" s="1"/>
      <c r="CI28" s="1"/>
      <c r="CJ28" s="1"/>
      <c r="CK28" s="1"/>
      <c r="CL28" s="1"/>
      <c r="CM28" s="1"/>
      <c r="CN28" s="1"/>
      <c r="CO28" s="1"/>
      <c r="CP28" s="1"/>
      <c r="CQ28" s="269"/>
      <c r="CR28" s="274">
        <v>1496581</v>
      </c>
      <c r="CS28" s="217"/>
      <c r="CT28" s="217"/>
      <c r="CU28" s="217"/>
      <c r="CV28" s="217"/>
      <c r="CW28" s="217"/>
      <c r="CX28" s="217"/>
      <c r="CY28" s="279"/>
      <c r="CZ28" s="283">
        <v>12.1</v>
      </c>
      <c r="DA28" s="335"/>
      <c r="DB28" s="335"/>
      <c r="DC28" s="338"/>
      <c r="DD28" s="288">
        <v>1481212</v>
      </c>
      <c r="DE28" s="217"/>
      <c r="DF28" s="217"/>
      <c r="DG28" s="217"/>
      <c r="DH28" s="217"/>
      <c r="DI28" s="217"/>
      <c r="DJ28" s="217"/>
      <c r="DK28" s="279"/>
      <c r="DL28" s="288">
        <v>1481212</v>
      </c>
      <c r="DM28" s="217"/>
      <c r="DN28" s="217"/>
      <c r="DO28" s="217"/>
      <c r="DP28" s="217"/>
      <c r="DQ28" s="217"/>
      <c r="DR28" s="217"/>
      <c r="DS28" s="217"/>
      <c r="DT28" s="217"/>
      <c r="DU28" s="217"/>
      <c r="DV28" s="279"/>
      <c r="DW28" s="283">
        <v>19.5</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53097</v>
      </c>
      <c r="S29" s="217"/>
      <c r="T29" s="217"/>
      <c r="U29" s="217"/>
      <c r="V29" s="217"/>
      <c r="W29" s="217"/>
      <c r="X29" s="217"/>
      <c r="Y29" s="279"/>
      <c r="Z29" s="282">
        <v>0.4</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1496581</v>
      </c>
      <c r="CS29" s="313"/>
      <c r="CT29" s="313"/>
      <c r="CU29" s="313"/>
      <c r="CV29" s="313"/>
      <c r="CW29" s="313"/>
      <c r="CX29" s="313"/>
      <c r="CY29" s="332"/>
      <c r="CZ29" s="283">
        <v>12.1</v>
      </c>
      <c r="DA29" s="335"/>
      <c r="DB29" s="335"/>
      <c r="DC29" s="338"/>
      <c r="DD29" s="288">
        <v>1481212</v>
      </c>
      <c r="DE29" s="313"/>
      <c r="DF29" s="313"/>
      <c r="DG29" s="313"/>
      <c r="DH29" s="313"/>
      <c r="DI29" s="313"/>
      <c r="DJ29" s="313"/>
      <c r="DK29" s="332"/>
      <c r="DL29" s="288">
        <v>1481212</v>
      </c>
      <c r="DM29" s="313"/>
      <c r="DN29" s="313"/>
      <c r="DO29" s="313"/>
      <c r="DP29" s="313"/>
      <c r="DQ29" s="313"/>
      <c r="DR29" s="313"/>
      <c r="DS29" s="313"/>
      <c r="DT29" s="313"/>
      <c r="DU29" s="313"/>
      <c r="DV29" s="332"/>
      <c r="DW29" s="283">
        <v>19.5</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1796881</v>
      </c>
      <c r="S30" s="217"/>
      <c r="T30" s="217"/>
      <c r="U30" s="217"/>
      <c r="V30" s="217"/>
      <c r="W30" s="217"/>
      <c r="X30" s="217"/>
      <c r="Y30" s="279"/>
      <c r="Z30" s="282">
        <v>13.7</v>
      </c>
      <c r="AA30" s="282"/>
      <c r="AB30" s="282"/>
      <c r="AC30" s="282"/>
      <c r="AD30" s="287" t="s">
        <v>204</v>
      </c>
      <c r="AE30" s="287"/>
      <c r="AF30" s="287"/>
      <c r="AG30" s="287"/>
      <c r="AH30" s="287"/>
      <c r="AI30" s="287"/>
      <c r="AJ30" s="287"/>
      <c r="AK30" s="287"/>
      <c r="AL30" s="283" t="s">
        <v>204</v>
      </c>
      <c r="AM30" s="238"/>
      <c r="AN30" s="238"/>
      <c r="AO30" s="296"/>
      <c r="AP30" s="182" t="s">
        <v>164</v>
      </c>
      <c r="AQ30" s="139"/>
      <c r="AR30" s="139"/>
      <c r="AS30" s="139"/>
      <c r="AT30" s="139"/>
      <c r="AU30" s="139"/>
      <c r="AV30" s="139"/>
      <c r="AW30" s="139"/>
      <c r="AX30" s="139"/>
      <c r="AY30" s="139"/>
      <c r="AZ30" s="139"/>
      <c r="BA30" s="139"/>
      <c r="BB30" s="139"/>
      <c r="BC30" s="139"/>
      <c r="BD30" s="139"/>
      <c r="BE30" s="139"/>
      <c r="BF30" s="144"/>
      <c r="BG30" s="182" t="s">
        <v>391</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393</v>
      </c>
      <c r="CG30" s="1"/>
      <c r="CH30" s="1"/>
      <c r="CI30" s="1"/>
      <c r="CJ30" s="1"/>
      <c r="CK30" s="1"/>
      <c r="CL30" s="1"/>
      <c r="CM30" s="1"/>
      <c r="CN30" s="1"/>
      <c r="CO30" s="1"/>
      <c r="CP30" s="1"/>
      <c r="CQ30" s="269"/>
      <c r="CR30" s="274">
        <v>1443146</v>
      </c>
      <c r="CS30" s="217"/>
      <c r="CT30" s="217"/>
      <c r="CU30" s="217"/>
      <c r="CV30" s="217"/>
      <c r="CW30" s="217"/>
      <c r="CX30" s="217"/>
      <c r="CY30" s="279"/>
      <c r="CZ30" s="283">
        <v>11.6</v>
      </c>
      <c r="DA30" s="335"/>
      <c r="DB30" s="335"/>
      <c r="DC30" s="338"/>
      <c r="DD30" s="288">
        <v>1427834</v>
      </c>
      <c r="DE30" s="217"/>
      <c r="DF30" s="217"/>
      <c r="DG30" s="217"/>
      <c r="DH30" s="217"/>
      <c r="DI30" s="217"/>
      <c r="DJ30" s="217"/>
      <c r="DK30" s="279"/>
      <c r="DL30" s="288">
        <v>1427834</v>
      </c>
      <c r="DM30" s="217"/>
      <c r="DN30" s="217"/>
      <c r="DO30" s="217"/>
      <c r="DP30" s="217"/>
      <c r="DQ30" s="217"/>
      <c r="DR30" s="217"/>
      <c r="DS30" s="217"/>
      <c r="DT30" s="217"/>
      <c r="DU30" s="217"/>
      <c r="DV30" s="279"/>
      <c r="DW30" s="283">
        <v>18.8</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5</v>
      </c>
      <c r="AQ31" s="178"/>
      <c r="AR31" s="178"/>
      <c r="AS31" s="178"/>
      <c r="AT31" s="306" t="s">
        <v>394</v>
      </c>
      <c r="AU31" s="265"/>
      <c r="AV31" s="265"/>
      <c r="AW31" s="265"/>
      <c r="AX31" s="260" t="s">
        <v>279</v>
      </c>
      <c r="AY31" s="265"/>
      <c r="AZ31" s="265"/>
      <c r="BA31" s="265"/>
      <c r="BB31" s="265"/>
      <c r="BC31" s="265"/>
      <c r="BD31" s="265"/>
      <c r="BE31" s="265"/>
      <c r="BF31" s="268"/>
      <c r="BG31" s="318">
        <v>99.2</v>
      </c>
      <c r="BH31" s="322"/>
      <c r="BI31" s="322"/>
      <c r="BJ31" s="322"/>
      <c r="BK31" s="322"/>
      <c r="BL31" s="322"/>
      <c r="BM31" s="293">
        <v>97.1</v>
      </c>
      <c r="BN31" s="322"/>
      <c r="BO31" s="322"/>
      <c r="BP31" s="322"/>
      <c r="BQ31" s="324"/>
      <c r="BR31" s="318">
        <v>99.3</v>
      </c>
      <c r="BS31" s="322"/>
      <c r="BT31" s="322"/>
      <c r="BU31" s="322"/>
      <c r="BV31" s="322"/>
      <c r="BW31" s="322"/>
      <c r="BX31" s="293">
        <v>97.1</v>
      </c>
      <c r="BY31" s="322"/>
      <c r="BZ31" s="322"/>
      <c r="CA31" s="322"/>
      <c r="CB31" s="324"/>
      <c r="CD31" s="134"/>
      <c r="CE31" s="42"/>
      <c r="CF31" s="261" t="s">
        <v>166</v>
      </c>
      <c r="CG31" s="1"/>
      <c r="CH31" s="1"/>
      <c r="CI31" s="1"/>
      <c r="CJ31" s="1"/>
      <c r="CK31" s="1"/>
      <c r="CL31" s="1"/>
      <c r="CM31" s="1"/>
      <c r="CN31" s="1"/>
      <c r="CO31" s="1"/>
      <c r="CP31" s="1"/>
      <c r="CQ31" s="269"/>
      <c r="CR31" s="274">
        <v>53435</v>
      </c>
      <c r="CS31" s="313"/>
      <c r="CT31" s="313"/>
      <c r="CU31" s="313"/>
      <c r="CV31" s="313"/>
      <c r="CW31" s="313"/>
      <c r="CX31" s="313"/>
      <c r="CY31" s="332"/>
      <c r="CZ31" s="283">
        <v>0.4</v>
      </c>
      <c r="DA31" s="335"/>
      <c r="DB31" s="335"/>
      <c r="DC31" s="338"/>
      <c r="DD31" s="288">
        <v>53378</v>
      </c>
      <c r="DE31" s="313"/>
      <c r="DF31" s="313"/>
      <c r="DG31" s="313"/>
      <c r="DH31" s="313"/>
      <c r="DI31" s="313"/>
      <c r="DJ31" s="313"/>
      <c r="DK31" s="332"/>
      <c r="DL31" s="288">
        <v>53378</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701401</v>
      </c>
      <c r="S32" s="217"/>
      <c r="T32" s="217"/>
      <c r="U32" s="217"/>
      <c r="V32" s="217"/>
      <c r="W32" s="217"/>
      <c r="X32" s="217"/>
      <c r="Y32" s="279"/>
      <c r="Z32" s="282">
        <v>5.4</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252</v>
      </c>
      <c r="AX32" s="261" t="s">
        <v>296</v>
      </c>
      <c r="AY32" s="1"/>
      <c r="AZ32" s="1"/>
      <c r="BA32" s="1"/>
      <c r="BB32" s="1"/>
      <c r="BC32" s="1"/>
      <c r="BD32" s="1"/>
      <c r="BE32" s="1"/>
      <c r="BF32" s="269"/>
      <c r="BG32" s="319">
        <v>99.4</v>
      </c>
      <c r="BH32" s="313"/>
      <c r="BI32" s="313"/>
      <c r="BJ32" s="313"/>
      <c r="BK32" s="313"/>
      <c r="BL32" s="313"/>
      <c r="BM32" s="238">
        <v>97.9</v>
      </c>
      <c r="BN32" s="313"/>
      <c r="BO32" s="313"/>
      <c r="BP32" s="313"/>
      <c r="BQ32" s="316"/>
      <c r="BR32" s="319">
        <v>99.4</v>
      </c>
      <c r="BS32" s="313"/>
      <c r="BT32" s="313"/>
      <c r="BU32" s="313"/>
      <c r="BV32" s="313"/>
      <c r="BW32" s="313"/>
      <c r="BX32" s="238">
        <v>97.9</v>
      </c>
      <c r="BY32" s="313"/>
      <c r="BZ32" s="313"/>
      <c r="CA32" s="313"/>
      <c r="CB32" s="316"/>
      <c r="CD32" s="135"/>
      <c r="CE32" s="142"/>
      <c r="CF32" s="261" t="s">
        <v>396</v>
      </c>
      <c r="CG32" s="1"/>
      <c r="CH32" s="1"/>
      <c r="CI32" s="1"/>
      <c r="CJ32" s="1"/>
      <c r="CK32" s="1"/>
      <c r="CL32" s="1"/>
      <c r="CM32" s="1"/>
      <c r="CN32" s="1"/>
      <c r="CO32" s="1"/>
      <c r="CP32" s="1"/>
      <c r="CQ32" s="269"/>
      <c r="CR32" s="274" t="s">
        <v>204</v>
      </c>
      <c r="CS32" s="217"/>
      <c r="CT32" s="217"/>
      <c r="CU32" s="217"/>
      <c r="CV32" s="217"/>
      <c r="CW32" s="217"/>
      <c r="CX32" s="217"/>
      <c r="CY32" s="279"/>
      <c r="CZ32" s="283" t="s">
        <v>204</v>
      </c>
      <c r="DA32" s="335"/>
      <c r="DB32" s="335"/>
      <c r="DC32" s="338"/>
      <c r="DD32" s="288" t="s">
        <v>204</v>
      </c>
      <c r="DE32" s="217"/>
      <c r="DF32" s="217"/>
      <c r="DG32" s="217"/>
      <c r="DH32" s="217"/>
      <c r="DI32" s="217"/>
      <c r="DJ32" s="217"/>
      <c r="DK32" s="279"/>
      <c r="DL32" s="288" t="s">
        <v>204</v>
      </c>
      <c r="DM32" s="217"/>
      <c r="DN32" s="217"/>
      <c r="DO32" s="217"/>
      <c r="DP32" s="217"/>
      <c r="DQ32" s="217"/>
      <c r="DR32" s="217"/>
      <c r="DS32" s="217"/>
      <c r="DT32" s="217"/>
      <c r="DU32" s="217"/>
      <c r="DV32" s="279"/>
      <c r="DW32" s="283" t="s">
        <v>204</v>
      </c>
      <c r="DX32" s="335"/>
      <c r="DY32" s="335"/>
      <c r="DZ32" s="335"/>
      <c r="EA32" s="335"/>
      <c r="EB32" s="335"/>
      <c r="EC32" s="360"/>
    </row>
    <row r="33" spans="2:133" ht="11.25" customHeight="1">
      <c r="B33" s="261" t="s">
        <v>239</v>
      </c>
      <c r="C33" s="1"/>
      <c r="D33" s="1"/>
      <c r="E33" s="1"/>
      <c r="F33" s="1"/>
      <c r="G33" s="1"/>
      <c r="H33" s="1"/>
      <c r="I33" s="1"/>
      <c r="J33" s="1"/>
      <c r="K33" s="1"/>
      <c r="L33" s="1"/>
      <c r="M33" s="1"/>
      <c r="N33" s="1"/>
      <c r="O33" s="1"/>
      <c r="P33" s="1"/>
      <c r="Q33" s="269"/>
      <c r="R33" s="274">
        <v>14262</v>
      </c>
      <c r="S33" s="217"/>
      <c r="T33" s="217"/>
      <c r="U33" s="217"/>
      <c r="V33" s="217"/>
      <c r="W33" s="217"/>
      <c r="X33" s="217"/>
      <c r="Y33" s="279"/>
      <c r="Z33" s="282">
        <v>0.1</v>
      </c>
      <c r="AA33" s="282"/>
      <c r="AB33" s="282"/>
      <c r="AC33" s="282"/>
      <c r="AD33" s="287" t="s">
        <v>204</v>
      </c>
      <c r="AE33" s="287"/>
      <c r="AF33" s="287"/>
      <c r="AG33" s="287"/>
      <c r="AH33" s="287"/>
      <c r="AI33" s="287"/>
      <c r="AJ33" s="287"/>
      <c r="AK33" s="287"/>
      <c r="AL33" s="283" t="s">
        <v>204</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99.1</v>
      </c>
      <c r="BH33" s="312"/>
      <c r="BI33" s="312"/>
      <c r="BJ33" s="312"/>
      <c r="BK33" s="312"/>
      <c r="BL33" s="312"/>
      <c r="BM33" s="294">
        <v>96.1</v>
      </c>
      <c r="BN33" s="312"/>
      <c r="BO33" s="312"/>
      <c r="BP33" s="312"/>
      <c r="BQ33" s="317"/>
      <c r="BR33" s="320">
        <v>99.1</v>
      </c>
      <c r="BS33" s="312"/>
      <c r="BT33" s="312"/>
      <c r="BU33" s="312"/>
      <c r="BV33" s="312"/>
      <c r="BW33" s="312"/>
      <c r="BX33" s="294">
        <v>96.2</v>
      </c>
      <c r="BY33" s="312"/>
      <c r="BZ33" s="312"/>
      <c r="CA33" s="312"/>
      <c r="CB33" s="317"/>
      <c r="CD33" s="261" t="s">
        <v>399</v>
      </c>
      <c r="CE33" s="1"/>
      <c r="CF33" s="1"/>
      <c r="CG33" s="1"/>
      <c r="CH33" s="1"/>
      <c r="CI33" s="1"/>
      <c r="CJ33" s="1"/>
      <c r="CK33" s="1"/>
      <c r="CL33" s="1"/>
      <c r="CM33" s="1"/>
      <c r="CN33" s="1"/>
      <c r="CO33" s="1"/>
      <c r="CP33" s="1"/>
      <c r="CQ33" s="269"/>
      <c r="CR33" s="274">
        <v>5841977</v>
      </c>
      <c r="CS33" s="313"/>
      <c r="CT33" s="313"/>
      <c r="CU33" s="313"/>
      <c r="CV33" s="313"/>
      <c r="CW33" s="313"/>
      <c r="CX33" s="313"/>
      <c r="CY33" s="332"/>
      <c r="CZ33" s="283">
        <v>47.1</v>
      </c>
      <c r="DA33" s="335"/>
      <c r="DB33" s="335"/>
      <c r="DC33" s="338"/>
      <c r="DD33" s="288">
        <v>4629328</v>
      </c>
      <c r="DE33" s="313"/>
      <c r="DF33" s="313"/>
      <c r="DG33" s="313"/>
      <c r="DH33" s="313"/>
      <c r="DI33" s="313"/>
      <c r="DJ33" s="313"/>
      <c r="DK33" s="332"/>
      <c r="DL33" s="288">
        <v>2848798</v>
      </c>
      <c r="DM33" s="313"/>
      <c r="DN33" s="313"/>
      <c r="DO33" s="313"/>
      <c r="DP33" s="313"/>
      <c r="DQ33" s="313"/>
      <c r="DR33" s="313"/>
      <c r="DS33" s="313"/>
      <c r="DT33" s="313"/>
      <c r="DU33" s="313"/>
      <c r="DV33" s="332"/>
      <c r="DW33" s="283">
        <v>37.4</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86486</v>
      </c>
      <c r="S34" s="217"/>
      <c r="T34" s="217"/>
      <c r="U34" s="217"/>
      <c r="V34" s="217"/>
      <c r="W34" s="217"/>
      <c r="X34" s="217"/>
      <c r="Y34" s="279"/>
      <c r="Z34" s="282">
        <v>0.7</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402</v>
      </c>
      <c r="CE34" s="1"/>
      <c r="CF34" s="1"/>
      <c r="CG34" s="1"/>
      <c r="CH34" s="1"/>
      <c r="CI34" s="1"/>
      <c r="CJ34" s="1"/>
      <c r="CK34" s="1"/>
      <c r="CL34" s="1"/>
      <c r="CM34" s="1"/>
      <c r="CN34" s="1"/>
      <c r="CO34" s="1"/>
      <c r="CP34" s="1"/>
      <c r="CQ34" s="269"/>
      <c r="CR34" s="274">
        <v>2131349</v>
      </c>
      <c r="CS34" s="217"/>
      <c r="CT34" s="217"/>
      <c r="CU34" s="217"/>
      <c r="CV34" s="217"/>
      <c r="CW34" s="217"/>
      <c r="CX34" s="217"/>
      <c r="CY34" s="279"/>
      <c r="CZ34" s="283">
        <v>17.2</v>
      </c>
      <c r="DA34" s="335"/>
      <c r="DB34" s="335"/>
      <c r="DC34" s="338"/>
      <c r="DD34" s="288">
        <v>1509022</v>
      </c>
      <c r="DE34" s="217"/>
      <c r="DF34" s="217"/>
      <c r="DG34" s="217"/>
      <c r="DH34" s="217"/>
      <c r="DI34" s="217"/>
      <c r="DJ34" s="217"/>
      <c r="DK34" s="279"/>
      <c r="DL34" s="288">
        <v>1269915</v>
      </c>
      <c r="DM34" s="217"/>
      <c r="DN34" s="217"/>
      <c r="DO34" s="217"/>
      <c r="DP34" s="217"/>
      <c r="DQ34" s="217"/>
      <c r="DR34" s="217"/>
      <c r="DS34" s="217"/>
      <c r="DT34" s="217"/>
      <c r="DU34" s="217"/>
      <c r="DV34" s="279"/>
      <c r="DW34" s="283">
        <v>16.7</v>
      </c>
      <c r="DX34" s="335"/>
      <c r="DY34" s="335"/>
      <c r="DZ34" s="335"/>
      <c r="EA34" s="335"/>
      <c r="EB34" s="335"/>
      <c r="EC34" s="360"/>
    </row>
    <row r="35" spans="2:133" ht="11.25" customHeight="1">
      <c r="B35" s="261" t="s">
        <v>404</v>
      </c>
      <c r="C35" s="1"/>
      <c r="D35" s="1"/>
      <c r="E35" s="1"/>
      <c r="F35" s="1"/>
      <c r="G35" s="1"/>
      <c r="H35" s="1"/>
      <c r="I35" s="1"/>
      <c r="J35" s="1"/>
      <c r="K35" s="1"/>
      <c r="L35" s="1"/>
      <c r="M35" s="1"/>
      <c r="N35" s="1"/>
      <c r="O35" s="1"/>
      <c r="P35" s="1"/>
      <c r="Q35" s="269"/>
      <c r="R35" s="274">
        <v>110450</v>
      </c>
      <c r="S35" s="217"/>
      <c r="T35" s="217"/>
      <c r="U35" s="217"/>
      <c r="V35" s="217"/>
      <c r="W35" s="217"/>
      <c r="X35" s="217"/>
      <c r="Y35" s="279"/>
      <c r="Z35" s="282">
        <v>0.8</v>
      </c>
      <c r="AA35" s="282"/>
      <c r="AB35" s="282"/>
      <c r="AC35" s="282"/>
      <c r="AD35" s="287" t="s">
        <v>204</v>
      </c>
      <c r="AE35" s="287"/>
      <c r="AF35" s="287"/>
      <c r="AG35" s="287"/>
      <c r="AH35" s="287"/>
      <c r="AI35" s="287"/>
      <c r="AJ35" s="287"/>
      <c r="AK35" s="287"/>
      <c r="AL35" s="283" t="s">
        <v>204</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407</v>
      </c>
      <c r="CE35" s="1"/>
      <c r="CF35" s="1"/>
      <c r="CG35" s="1"/>
      <c r="CH35" s="1"/>
      <c r="CI35" s="1"/>
      <c r="CJ35" s="1"/>
      <c r="CK35" s="1"/>
      <c r="CL35" s="1"/>
      <c r="CM35" s="1"/>
      <c r="CN35" s="1"/>
      <c r="CO35" s="1"/>
      <c r="CP35" s="1"/>
      <c r="CQ35" s="269"/>
      <c r="CR35" s="274">
        <v>69026</v>
      </c>
      <c r="CS35" s="313"/>
      <c r="CT35" s="313"/>
      <c r="CU35" s="313"/>
      <c r="CV35" s="313"/>
      <c r="CW35" s="313"/>
      <c r="CX35" s="313"/>
      <c r="CY35" s="332"/>
      <c r="CZ35" s="283">
        <v>0.6</v>
      </c>
      <c r="DA35" s="335"/>
      <c r="DB35" s="335"/>
      <c r="DC35" s="338"/>
      <c r="DD35" s="288">
        <v>51609</v>
      </c>
      <c r="DE35" s="313"/>
      <c r="DF35" s="313"/>
      <c r="DG35" s="313"/>
      <c r="DH35" s="313"/>
      <c r="DI35" s="313"/>
      <c r="DJ35" s="313"/>
      <c r="DK35" s="332"/>
      <c r="DL35" s="288">
        <v>51609</v>
      </c>
      <c r="DM35" s="313"/>
      <c r="DN35" s="313"/>
      <c r="DO35" s="313"/>
      <c r="DP35" s="313"/>
      <c r="DQ35" s="313"/>
      <c r="DR35" s="313"/>
      <c r="DS35" s="313"/>
      <c r="DT35" s="313"/>
      <c r="DU35" s="313"/>
      <c r="DV35" s="332"/>
      <c r="DW35" s="283">
        <v>0.7</v>
      </c>
      <c r="DX35" s="335"/>
      <c r="DY35" s="335"/>
      <c r="DZ35" s="335"/>
      <c r="EA35" s="335"/>
      <c r="EB35" s="335"/>
      <c r="EC35" s="360"/>
    </row>
    <row r="36" spans="2:133" ht="11.25" customHeight="1">
      <c r="B36" s="261" t="s">
        <v>297</v>
      </c>
      <c r="C36" s="1"/>
      <c r="D36" s="1"/>
      <c r="E36" s="1"/>
      <c r="F36" s="1"/>
      <c r="G36" s="1"/>
      <c r="H36" s="1"/>
      <c r="I36" s="1"/>
      <c r="J36" s="1"/>
      <c r="K36" s="1"/>
      <c r="L36" s="1"/>
      <c r="M36" s="1"/>
      <c r="N36" s="1"/>
      <c r="O36" s="1"/>
      <c r="P36" s="1"/>
      <c r="Q36" s="269"/>
      <c r="R36" s="274">
        <v>777487</v>
      </c>
      <c r="S36" s="217"/>
      <c r="T36" s="217"/>
      <c r="U36" s="217"/>
      <c r="V36" s="217"/>
      <c r="W36" s="217"/>
      <c r="X36" s="217"/>
      <c r="Y36" s="279"/>
      <c r="Z36" s="282">
        <v>5.9</v>
      </c>
      <c r="AA36" s="282"/>
      <c r="AB36" s="282"/>
      <c r="AC36" s="282"/>
      <c r="AD36" s="287" t="s">
        <v>204</v>
      </c>
      <c r="AE36" s="287"/>
      <c r="AF36" s="287"/>
      <c r="AG36" s="287"/>
      <c r="AH36" s="287"/>
      <c r="AI36" s="287"/>
      <c r="AJ36" s="287"/>
      <c r="AK36" s="287"/>
      <c r="AL36" s="283" t="s">
        <v>204</v>
      </c>
      <c r="AM36" s="238"/>
      <c r="AN36" s="238"/>
      <c r="AO36" s="296"/>
      <c r="AP36" s="95"/>
      <c r="AQ36" s="301" t="s">
        <v>389</v>
      </c>
      <c r="AR36" s="304"/>
      <c r="AS36" s="304"/>
      <c r="AT36" s="304"/>
      <c r="AU36" s="304"/>
      <c r="AV36" s="304"/>
      <c r="AW36" s="304"/>
      <c r="AX36" s="304"/>
      <c r="AY36" s="309"/>
      <c r="AZ36" s="273">
        <v>1956589</v>
      </c>
      <c r="BA36" s="276"/>
      <c r="BB36" s="276"/>
      <c r="BC36" s="276"/>
      <c r="BD36" s="276"/>
      <c r="BE36" s="276"/>
      <c r="BF36" s="315"/>
      <c r="BG36" s="260" t="s">
        <v>409</v>
      </c>
      <c r="BH36" s="265"/>
      <c r="BI36" s="265"/>
      <c r="BJ36" s="265"/>
      <c r="BK36" s="265"/>
      <c r="BL36" s="265"/>
      <c r="BM36" s="265"/>
      <c r="BN36" s="265"/>
      <c r="BO36" s="265"/>
      <c r="BP36" s="265"/>
      <c r="BQ36" s="265"/>
      <c r="BR36" s="265"/>
      <c r="BS36" s="265"/>
      <c r="BT36" s="265"/>
      <c r="BU36" s="268"/>
      <c r="BV36" s="273">
        <v>47013</v>
      </c>
      <c r="BW36" s="276"/>
      <c r="BX36" s="276"/>
      <c r="BY36" s="276"/>
      <c r="BZ36" s="276"/>
      <c r="CA36" s="276"/>
      <c r="CB36" s="315"/>
      <c r="CD36" s="261" t="s">
        <v>29</v>
      </c>
      <c r="CE36" s="1"/>
      <c r="CF36" s="1"/>
      <c r="CG36" s="1"/>
      <c r="CH36" s="1"/>
      <c r="CI36" s="1"/>
      <c r="CJ36" s="1"/>
      <c r="CK36" s="1"/>
      <c r="CL36" s="1"/>
      <c r="CM36" s="1"/>
      <c r="CN36" s="1"/>
      <c r="CO36" s="1"/>
      <c r="CP36" s="1"/>
      <c r="CQ36" s="269"/>
      <c r="CR36" s="274">
        <v>1105362</v>
      </c>
      <c r="CS36" s="217"/>
      <c r="CT36" s="217"/>
      <c r="CU36" s="217"/>
      <c r="CV36" s="217"/>
      <c r="CW36" s="217"/>
      <c r="CX36" s="217"/>
      <c r="CY36" s="279"/>
      <c r="CZ36" s="283">
        <v>8.9</v>
      </c>
      <c r="DA36" s="335"/>
      <c r="DB36" s="335"/>
      <c r="DC36" s="338"/>
      <c r="DD36" s="288">
        <v>953331</v>
      </c>
      <c r="DE36" s="217"/>
      <c r="DF36" s="217"/>
      <c r="DG36" s="217"/>
      <c r="DH36" s="217"/>
      <c r="DI36" s="217"/>
      <c r="DJ36" s="217"/>
      <c r="DK36" s="279"/>
      <c r="DL36" s="288">
        <v>491004</v>
      </c>
      <c r="DM36" s="217"/>
      <c r="DN36" s="217"/>
      <c r="DO36" s="217"/>
      <c r="DP36" s="217"/>
      <c r="DQ36" s="217"/>
      <c r="DR36" s="217"/>
      <c r="DS36" s="217"/>
      <c r="DT36" s="217"/>
      <c r="DU36" s="217"/>
      <c r="DV36" s="279"/>
      <c r="DW36" s="283">
        <v>6.5</v>
      </c>
      <c r="DX36" s="335"/>
      <c r="DY36" s="335"/>
      <c r="DZ36" s="335"/>
      <c r="EA36" s="335"/>
      <c r="EB36" s="335"/>
      <c r="EC36" s="360"/>
    </row>
    <row r="37" spans="2:133" ht="11.25" customHeight="1">
      <c r="B37" s="261" t="s">
        <v>400</v>
      </c>
      <c r="C37" s="1"/>
      <c r="D37" s="1"/>
      <c r="E37" s="1"/>
      <c r="F37" s="1"/>
      <c r="G37" s="1"/>
      <c r="H37" s="1"/>
      <c r="I37" s="1"/>
      <c r="J37" s="1"/>
      <c r="K37" s="1"/>
      <c r="L37" s="1"/>
      <c r="M37" s="1"/>
      <c r="N37" s="1"/>
      <c r="O37" s="1"/>
      <c r="P37" s="1"/>
      <c r="Q37" s="269"/>
      <c r="R37" s="274">
        <v>634974</v>
      </c>
      <c r="S37" s="217"/>
      <c r="T37" s="217"/>
      <c r="U37" s="217"/>
      <c r="V37" s="217"/>
      <c r="W37" s="217"/>
      <c r="X37" s="217"/>
      <c r="Y37" s="279"/>
      <c r="Z37" s="282">
        <v>4.8</v>
      </c>
      <c r="AA37" s="282"/>
      <c r="AB37" s="282"/>
      <c r="AC37" s="282"/>
      <c r="AD37" s="287">
        <v>142</v>
      </c>
      <c r="AE37" s="287"/>
      <c r="AF37" s="287"/>
      <c r="AG37" s="287"/>
      <c r="AH37" s="287"/>
      <c r="AI37" s="287"/>
      <c r="AJ37" s="287"/>
      <c r="AK37" s="287"/>
      <c r="AL37" s="283">
        <v>0</v>
      </c>
      <c r="AM37" s="238"/>
      <c r="AN37" s="238"/>
      <c r="AO37" s="296"/>
      <c r="AQ37" s="302" t="s">
        <v>410</v>
      </c>
      <c r="AR37" s="111"/>
      <c r="AS37" s="111"/>
      <c r="AT37" s="111"/>
      <c r="AU37" s="111"/>
      <c r="AV37" s="111"/>
      <c r="AW37" s="111"/>
      <c r="AX37" s="111"/>
      <c r="AY37" s="310"/>
      <c r="AZ37" s="274">
        <v>397800</v>
      </c>
      <c r="BA37" s="217"/>
      <c r="BB37" s="217"/>
      <c r="BC37" s="217"/>
      <c r="BD37" s="313"/>
      <c r="BE37" s="313"/>
      <c r="BF37" s="316"/>
      <c r="BG37" s="261" t="s">
        <v>411</v>
      </c>
      <c r="BH37" s="1"/>
      <c r="BI37" s="1"/>
      <c r="BJ37" s="1"/>
      <c r="BK37" s="1"/>
      <c r="BL37" s="1"/>
      <c r="BM37" s="1"/>
      <c r="BN37" s="1"/>
      <c r="BO37" s="1"/>
      <c r="BP37" s="1"/>
      <c r="BQ37" s="1"/>
      <c r="BR37" s="1"/>
      <c r="BS37" s="1"/>
      <c r="BT37" s="1"/>
      <c r="BU37" s="269"/>
      <c r="BV37" s="274">
        <v>36360</v>
      </c>
      <c r="BW37" s="217"/>
      <c r="BX37" s="217"/>
      <c r="BY37" s="217"/>
      <c r="BZ37" s="217"/>
      <c r="CA37" s="217"/>
      <c r="CB37" s="326"/>
      <c r="CD37" s="261" t="s">
        <v>163</v>
      </c>
      <c r="CE37" s="1"/>
      <c r="CF37" s="1"/>
      <c r="CG37" s="1"/>
      <c r="CH37" s="1"/>
      <c r="CI37" s="1"/>
      <c r="CJ37" s="1"/>
      <c r="CK37" s="1"/>
      <c r="CL37" s="1"/>
      <c r="CM37" s="1"/>
      <c r="CN37" s="1"/>
      <c r="CO37" s="1"/>
      <c r="CP37" s="1"/>
      <c r="CQ37" s="269"/>
      <c r="CR37" s="274">
        <v>92844</v>
      </c>
      <c r="CS37" s="313"/>
      <c r="CT37" s="313"/>
      <c r="CU37" s="313"/>
      <c r="CV37" s="313"/>
      <c r="CW37" s="313"/>
      <c r="CX37" s="313"/>
      <c r="CY37" s="332"/>
      <c r="CZ37" s="283">
        <v>0.7</v>
      </c>
      <c r="DA37" s="335"/>
      <c r="DB37" s="335"/>
      <c r="DC37" s="338"/>
      <c r="DD37" s="288">
        <v>92688</v>
      </c>
      <c r="DE37" s="313"/>
      <c r="DF37" s="313"/>
      <c r="DG37" s="313"/>
      <c r="DH37" s="313"/>
      <c r="DI37" s="313"/>
      <c r="DJ37" s="313"/>
      <c r="DK37" s="332"/>
      <c r="DL37" s="288">
        <v>51222</v>
      </c>
      <c r="DM37" s="313"/>
      <c r="DN37" s="313"/>
      <c r="DO37" s="313"/>
      <c r="DP37" s="313"/>
      <c r="DQ37" s="313"/>
      <c r="DR37" s="313"/>
      <c r="DS37" s="313"/>
      <c r="DT37" s="313"/>
      <c r="DU37" s="313"/>
      <c r="DV37" s="332"/>
      <c r="DW37" s="283">
        <v>0.7</v>
      </c>
      <c r="DX37" s="335"/>
      <c r="DY37" s="335"/>
      <c r="DZ37" s="335"/>
      <c r="EA37" s="335"/>
      <c r="EB37" s="335"/>
      <c r="EC37" s="360"/>
    </row>
    <row r="38" spans="2:133" ht="11.25" customHeight="1">
      <c r="B38" s="261" t="s">
        <v>413</v>
      </c>
      <c r="C38" s="1"/>
      <c r="D38" s="1"/>
      <c r="E38" s="1"/>
      <c r="F38" s="1"/>
      <c r="G38" s="1"/>
      <c r="H38" s="1"/>
      <c r="I38" s="1"/>
      <c r="J38" s="1"/>
      <c r="K38" s="1"/>
      <c r="L38" s="1"/>
      <c r="M38" s="1"/>
      <c r="N38" s="1"/>
      <c r="O38" s="1"/>
      <c r="P38" s="1"/>
      <c r="Q38" s="269"/>
      <c r="R38" s="274">
        <v>809800</v>
      </c>
      <c r="S38" s="217"/>
      <c r="T38" s="217"/>
      <c r="U38" s="217"/>
      <c r="V38" s="217"/>
      <c r="W38" s="217"/>
      <c r="X38" s="217"/>
      <c r="Y38" s="279"/>
      <c r="Z38" s="282">
        <v>6.2</v>
      </c>
      <c r="AA38" s="282"/>
      <c r="AB38" s="282"/>
      <c r="AC38" s="282"/>
      <c r="AD38" s="287" t="s">
        <v>204</v>
      </c>
      <c r="AE38" s="287"/>
      <c r="AF38" s="287"/>
      <c r="AG38" s="287"/>
      <c r="AH38" s="287"/>
      <c r="AI38" s="287"/>
      <c r="AJ38" s="287"/>
      <c r="AK38" s="287"/>
      <c r="AL38" s="283" t="s">
        <v>204</v>
      </c>
      <c r="AM38" s="238"/>
      <c r="AN38" s="238"/>
      <c r="AO38" s="296"/>
      <c r="AQ38" s="302" t="s">
        <v>312</v>
      </c>
      <c r="AR38" s="111"/>
      <c r="AS38" s="111"/>
      <c r="AT38" s="111"/>
      <c r="AU38" s="111"/>
      <c r="AV38" s="111"/>
      <c r="AW38" s="111"/>
      <c r="AX38" s="111"/>
      <c r="AY38" s="310"/>
      <c r="AZ38" s="274">
        <v>333260</v>
      </c>
      <c r="BA38" s="217"/>
      <c r="BB38" s="217"/>
      <c r="BC38" s="217"/>
      <c r="BD38" s="313"/>
      <c r="BE38" s="313"/>
      <c r="BF38" s="316"/>
      <c r="BG38" s="261" t="s">
        <v>414</v>
      </c>
      <c r="BH38" s="1"/>
      <c r="BI38" s="1"/>
      <c r="BJ38" s="1"/>
      <c r="BK38" s="1"/>
      <c r="BL38" s="1"/>
      <c r="BM38" s="1"/>
      <c r="BN38" s="1"/>
      <c r="BO38" s="1"/>
      <c r="BP38" s="1"/>
      <c r="BQ38" s="1"/>
      <c r="BR38" s="1"/>
      <c r="BS38" s="1"/>
      <c r="BT38" s="1"/>
      <c r="BU38" s="269"/>
      <c r="BV38" s="274">
        <v>3363</v>
      </c>
      <c r="BW38" s="217"/>
      <c r="BX38" s="217"/>
      <c r="BY38" s="217"/>
      <c r="BZ38" s="217"/>
      <c r="CA38" s="217"/>
      <c r="CB38" s="326"/>
      <c r="CD38" s="261" t="s">
        <v>415</v>
      </c>
      <c r="CE38" s="1"/>
      <c r="CF38" s="1"/>
      <c r="CG38" s="1"/>
      <c r="CH38" s="1"/>
      <c r="CI38" s="1"/>
      <c r="CJ38" s="1"/>
      <c r="CK38" s="1"/>
      <c r="CL38" s="1"/>
      <c r="CM38" s="1"/>
      <c r="CN38" s="1"/>
      <c r="CO38" s="1"/>
      <c r="CP38" s="1"/>
      <c r="CQ38" s="269"/>
      <c r="CR38" s="274">
        <v>1348810</v>
      </c>
      <c r="CS38" s="217"/>
      <c r="CT38" s="217"/>
      <c r="CU38" s="217"/>
      <c r="CV38" s="217"/>
      <c r="CW38" s="217"/>
      <c r="CX38" s="217"/>
      <c r="CY38" s="279"/>
      <c r="CZ38" s="283">
        <v>10.9</v>
      </c>
      <c r="DA38" s="335"/>
      <c r="DB38" s="335"/>
      <c r="DC38" s="338"/>
      <c r="DD38" s="288">
        <v>1173062</v>
      </c>
      <c r="DE38" s="217"/>
      <c r="DF38" s="217"/>
      <c r="DG38" s="217"/>
      <c r="DH38" s="217"/>
      <c r="DI38" s="217"/>
      <c r="DJ38" s="217"/>
      <c r="DK38" s="279"/>
      <c r="DL38" s="288">
        <v>992925</v>
      </c>
      <c r="DM38" s="217"/>
      <c r="DN38" s="217"/>
      <c r="DO38" s="217"/>
      <c r="DP38" s="217"/>
      <c r="DQ38" s="217"/>
      <c r="DR38" s="217"/>
      <c r="DS38" s="217"/>
      <c r="DT38" s="217"/>
      <c r="DU38" s="217"/>
      <c r="DV38" s="279"/>
      <c r="DW38" s="283">
        <v>13</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419</v>
      </c>
      <c r="AR39" s="111"/>
      <c r="AS39" s="111"/>
      <c r="AT39" s="111"/>
      <c r="AU39" s="111"/>
      <c r="AV39" s="111"/>
      <c r="AW39" s="111"/>
      <c r="AX39" s="111"/>
      <c r="AY39" s="310"/>
      <c r="AZ39" s="274">
        <v>274519</v>
      </c>
      <c r="BA39" s="217"/>
      <c r="BB39" s="217"/>
      <c r="BC39" s="217"/>
      <c r="BD39" s="313"/>
      <c r="BE39" s="313"/>
      <c r="BF39" s="316"/>
      <c r="BG39" s="261" t="s">
        <v>337</v>
      </c>
      <c r="BH39" s="1"/>
      <c r="BI39" s="1"/>
      <c r="BJ39" s="1"/>
      <c r="BK39" s="1"/>
      <c r="BL39" s="1"/>
      <c r="BM39" s="1"/>
      <c r="BN39" s="1"/>
      <c r="BO39" s="1"/>
      <c r="BP39" s="1"/>
      <c r="BQ39" s="1"/>
      <c r="BR39" s="1"/>
      <c r="BS39" s="1"/>
      <c r="BT39" s="1"/>
      <c r="BU39" s="269"/>
      <c r="BV39" s="274">
        <v>5021</v>
      </c>
      <c r="BW39" s="217"/>
      <c r="BX39" s="217"/>
      <c r="BY39" s="217"/>
      <c r="BZ39" s="217"/>
      <c r="CA39" s="217"/>
      <c r="CB39" s="326"/>
      <c r="CD39" s="261" t="s">
        <v>421</v>
      </c>
      <c r="CE39" s="1"/>
      <c r="CF39" s="1"/>
      <c r="CG39" s="1"/>
      <c r="CH39" s="1"/>
      <c r="CI39" s="1"/>
      <c r="CJ39" s="1"/>
      <c r="CK39" s="1"/>
      <c r="CL39" s="1"/>
      <c r="CM39" s="1"/>
      <c r="CN39" s="1"/>
      <c r="CO39" s="1"/>
      <c r="CP39" s="1"/>
      <c r="CQ39" s="269"/>
      <c r="CR39" s="274">
        <v>957194</v>
      </c>
      <c r="CS39" s="313"/>
      <c r="CT39" s="313"/>
      <c r="CU39" s="313"/>
      <c r="CV39" s="313"/>
      <c r="CW39" s="313"/>
      <c r="CX39" s="313"/>
      <c r="CY39" s="332"/>
      <c r="CZ39" s="283">
        <v>7.7</v>
      </c>
      <c r="DA39" s="335"/>
      <c r="DB39" s="335"/>
      <c r="DC39" s="338"/>
      <c r="DD39" s="288">
        <v>823268</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425</v>
      </c>
      <c r="C40" s="1"/>
      <c r="D40" s="1"/>
      <c r="E40" s="1"/>
      <c r="F40" s="1"/>
      <c r="G40" s="1"/>
      <c r="H40" s="1"/>
      <c r="I40" s="1"/>
      <c r="J40" s="1"/>
      <c r="K40" s="1"/>
      <c r="L40" s="1"/>
      <c r="M40" s="1"/>
      <c r="N40" s="1"/>
      <c r="O40" s="1"/>
      <c r="P40" s="1"/>
      <c r="Q40" s="269"/>
      <c r="R40" s="274">
        <v>119800</v>
      </c>
      <c r="S40" s="217"/>
      <c r="T40" s="217"/>
      <c r="U40" s="217"/>
      <c r="V40" s="217"/>
      <c r="W40" s="217"/>
      <c r="X40" s="217"/>
      <c r="Y40" s="279"/>
      <c r="Z40" s="282">
        <v>0.9</v>
      </c>
      <c r="AA40" s="282"/>
      <c r="AB40" s="282"/>
      <c r="AC40" s="282"/>
      <c r="AD40" s="287" t="s">
        <v>204</v>
      </c>
      <c r="AE40" s="287"/>
      <c r="AF40" s="287"/>
      <c r="AG40" s="287"/>
      <c r="AH40" s="287"/>
      <c r="AI40" s="287"/>
      <c r="AJ40" s="287"/>
      <c r="AK40" s="287"/>
      <c r="AL40" s="283" t="s">
        <v>204</v>
      </c>
      <c r="AM40" s="238"/>
      <c r="AN40" s="238"/>
      <c r="AO40" s="296"/>
      <c r="AQ40" s="302" t="s">
        <v>428</v>
      </c>
      <c r="AR40" s="111"/>
      <c r="AS40" s="111"/>
      <c r="AT40" s="111"/>
      <c r="AU40" s="111"/>
      <c r="AV40" s="111"/>
      <c r="AW40" s="111"/>
      <c r="AX40" s="111"/>
      <c r="AY40" s="310"/>
      <c r="AZ40" s="274">
        <v>18086</v>
      </c>
      <c r="BA40" s="217"/>
      <c r="BB40" s="217"/>
      <c r="BC40" s="217"/>
      <c r="BD40" s="313"/>
      <c r="BE40" s="313"/>
      <c r="BF40" s="316"/>
      <c r="BG40" s="299" t="s">
        <v>429</v>
      </c>
      <c r="BH40" s="29"/>
      <c r="BI40" s="29"/>
      <c r="BJ40" s="29"/>
      <c r="BK40" s="29"/>
      <c r="BL40" s="29"/>
      <c r="BM40" s="1" t="s">
        <v>430</v>
      </c>
      <c r="BN40" s="1"/>
      <c r="BO40" s="1"/>
      <c r="BP40" s="1"/>
      <c r="BQ40" s="1"/>
      <c r="BR40" s="1"/>
      <c r="BS40" s="1"/>
      <c r="BT40" s="1"/>
      <c r="BU40" s="269"/>
      <c r="BV40" s="274">
        <v>113</v>
      </c>
      <c r="BW40" s="217"/>
      <c r="BX40" s="217"/>
      <c r="BY40" s="217"/>
      <c r="BZ40" s="217"/>
      <c r="CA40" s="217"/>
      <c r="CB40" s="326"/>
      <c r="CD40" s="261" t="s">
        <v>371</v>
      </c>
      <c r="CE40" s="1"/>
      <c r="CF40" s="1"/>
      <c r="CG40" s="1"/>
      <c r="CH40" s="1"/>
      <c r="CI40" s="1"/>
      <c r="CJ40" s="1"/>
      <c r="CK40" s="1"/>
      <c r="CL40" s="1"/>
      <c r="CM40" s="1"/>
      <c r="CN40" s="1"/>
      <c r="CO40" s="1"/>
      <c r="CP40" s="1"/>
      <c r="CQ40" s="269"/>
      <c r="CR40" s="274">
        <v>230236</v>
      </c>
      <c r="CS40" s="217"/>
      <c r="CT40" s="217"/>
      <c r="CU40" s="217"/>
      <c r="CV40" s="217"/>
      <c r="CW40" s="217"/>
      <c r="CX40" s="217"/>
      <c r="CY40" s="279"/>
      <c r="CZ40" s="283">
        <v>1.9</v>
      </c>
      <c r="DA40" s="335"/>
      <c r="DB40" s="335"/>
      <c r="DC40" s="338"/>
      <c r="DD40" s="288">
        <v>119036</v>
      </c>
      <c r="DE40" s="217"/>
      <c r="DF40" s="217"/>
      <c r="DG40" s="217"/>
      <c r="DH40" s="217"/>
      <c r="DI40" s="217"/>
      <c r="DJ40" s="217"/>
      <c r="DK40" s="279"/>
      <c r="DL40" s="288">
        <v>43345</v>
      </c>
      <c r="DM40" s="217"/>
      <c r="DN40" s="217"/>
      <c r="DO40" s="217"/>
      <c r="DP40" s="217"/>
      <c r="DQ40" s="217"/>
      <c r="DR40" s="217"/>
      <c r="DS40" s="217"/>
      <c r="DT40" s="217"/>
      <c r="DU40" s="217"/>
      <c r="DV40" s="279"/>
      <c r="DW40" s="283">
        <v>0.6</v>
      </c>
      <c r="DX40" s="335"/>
      <c r="DY40" s="335"/>
      <c r="DZ40" s="335"/>
      <c r="EA40" s="335"/>
      <c r="EB40" s="335"/>
      <c r="EC40" s="360"/>
    </row>
    <row r="41" spans="2:133" ht="11.25" customHeight="1">
      <c r="B41" s="263" t="s">
        <v>426</v>
      </c>
      <c r="C41" s="267"/>
      <c r="D41" s="267"/>
      <c r="E41" s="267"/>
      <c r="F41" s="267"/>
      <c r="G41" s="267"/>
      <c r="H41" s="267"/>
      <c r="I41" s="267"/>
      <c r="J41" s="267"/>
      <c r="K41" s="267"/>
      <c r="L41" s="267"/>
      <c r="M41" s="267"/>
      <c r="N41" s="267"/>
      <c r="O41" s="267"/>
      <c r="P41" s="267"/>
      <c r="Q41" s="271"/>
      <c r="R41" s="275">
        <v>13108376</v>
      </c>
      <c r="S41" s="277"/>
      <c r="T41" s="277"/>
      <c r="U41" s="277"/>
      <c r="V41" s="277"/>
      <c r="W41" s="277"/>
      <c r="X41" s="277"/>
      <c r="Y41" s="280"/>
      <c r="Z41" s="284">
        <v>100</v>
      </c>
      <c r="AA41" s="284"/>
      <c r="AB41" s="284"/>
      <c r="AC41" s="284"/>
      <c r="AD41" s="289">
        <v>7491358</v>
      </c>
      <c r="AE41" s="289"/>
      <c r="AF41" s="289"/>
      <c r="AG41" s="289"/>
      <c r="AH41" s="289"/>
      <c r="AI41" s="289"/>
      <c r="AJ41" s="289"/>
      <c r="AK41" s="289"/>
      <c r="AL41" s="292">
        <v>100</v>
      </c>
      <c r="AM41" s="294"/>
      <c r="AN41" s="294"/>
      <c r="AO41" s="297"/>
      <c r="AQ41" s="302" t="s">
        <v>431</v>
      </c>
      <c r="AR41" s="111"/>
      <c r="AS41" s="111"/>
      <c r="AT41" s="111"/>
      <c r="AU41" s="111"/>
      <c r="AV41" s="111"/>
      <c r="AW41" s="111"/>
      <c r="AX41" s="111"/>
      <c r="AY41" s="310"/>
      <c r="AZ41" s="274">
        <v>215710</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204</v>
      </c>
      <c r="BW41" s="217"/>
      <c r="BX41" s="217"/>
      <c r="BY41" s="217"/>
      <c r="BZ41" s="217"/>
      <c r="CA41" s="217"/>
      <c r="CB41" s="326"/>
      <c r="CD41" s="261" t="s">
        <v>291</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432</v>
      </c>
      <c r="AR42" s="305"/>
      <c r="AS42" s="305"/>
      <c r="AT42" s="305"/>
      <c r="AU42" s="305"/>
      <c r="AV42" s="305"/>
      <c r="AW42" s="305"/>
      <c r="AX42" s="305"/>
      <c r="AY42" s="311"/>
      <c r="AZ42" s="275">
        <v>717214</v>
      </c>
      <c r="BA42" s="277"/>
      <c r="BB42" s="277"/>
      <c r="BC42" s="277"/>
      <c r="BD42" s="312"/>
      <c r="BE42" s="312"/>
      <c r="BF42" s="317"/>
      <c r="BG42" s="177"/>
      <c r="BH42" s="179"/>
      <c r="BI42" s="179"/>
      <c r="BJ42" s="179"/>
      <c r="BK42" s="179"/>
      <c r="BL42" s="179"/>
      <c r="BM42" s="267" t="s">
        <v>433</v>
      </c>
      <c r="BN42" s="267"/>
      <c r="BO42" s="267"/>
      <c r="BP42" s="267"/>
      <c r="BQ42" s="267"/>
      <c r="BR42" s="267"/>
      <c r="BS42" s="267"/>
      <c r="BT42" s="267"/>
      <c r="BU42" s="271"/>
      <c r="BV42" s="275">
        <v>391</v>
      </c>
      <c r="BW42" s="277"/>
      <c r="BX42" s="277"/>
      <c r="BY42" s="277"/>
      <c r="BZ42" s="277"/>
      <c r="CA42" s="277"/>
      <c r="CB42" s="327"/>
      <c r="CD42" s="261" t="s">
        <v>283</v>
      </c>
      <c r="CE42" s="1"/>
      <c r="CF42" s="1"/>
      <c r="CG42" s="1"/>
      <c r="CH42" s="1"/>
      <c r="CI42" s="1"/>
      <c r="CJ42" s="1"/>
      <c r="CK42" s="1"/>
      <c r="CL42" s="1"/>
      <c r="CM42" s="1"/>
      <c r="CN42" s="1"/>
      <c r="CO42" s="1"/>
      <c r="CP42" s="1"/>
      <c r="CQ42" s="269"/>
      <c r="CR42" s="274">
        <v>1481278</v>
      </c>
      <c r="CS42" s="313"/>
      <c r="CT42" s="313"/>
      <c r="CU42" s="313"/>
      <c r="CV42" s="313"/>
      <c r="CW42" s="313"/>
      <c r="CX42" s="313"/>
      <c r="CY42" s="332"/>
      <c r="CZ42" s="283">
        <v>11.9</v>
      </c>
      <c r="DA42" s="335"/>
      <c r="DB42" s="335"/>
      <c r="DC42" s="338"/>
      <c r="DD42" s="288">
        <v>494073</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57</v>
      </c>
      <c r="CE43" s="1"/>
      <c r="CF43" s="1"/>
      <c r="CG43" s="1"/>
      <c r="CH43" s="1"/>
      <c r="CI43" s="1"/>
      <c r="CJ43" s="1"/>
      <c r="CK43" s="1"/>
      <c r="CL43" s="1"/>
      <c r="CM43" s="1"/>
      <c r="CN43" s="1"/>
      <c r="CO43" s="1"/>
      <c r="CP43" s="1"/>
      <c r="CQ43" s="269"/>
      <c r="CR43" s="274" t="s">
        <v>204</v>
      </c>
      <c r="CS43" s="313"/>
      <c r="CT43" s="313"/>
      <c r="CU43" s="313"/>
      <c r="CV43" s="313"/>
      <c r="CW43" s="313"/>
      <c r="CX43" s="313"/>
      <c r="CY43" s="332"/>
      <c r="CZ43" s="283" t="s">
        <v>204</v>
      </c>
      <c r="DA43" s="335"/>
      <c r="DB43" s="335"/>
      <c r="DC43" s="338"/>
      <c r="DD43" s="288" t="s">
        <v>204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434</v>
      </c>
      <c r="CG44" s="1"/>
      <c r="CH44" s="1"/>
      <c r="CI44" s="1"/>
      <c r="CJ44" s="1"/>
      <c r="CK44" s="1"/>
      <c r="CL44" s="1"/>
      <c r="CM44" s="1"/>
      <c r="CN44" s="1"/>
      <c r="CO44" s="1"/>
      <c r="CP44" s="1"/>
      <c r="CQ44" s="269"/>
      <c r="CR44" s="274">
        <v>1481278</v>
      </c>
      <c r="CS44" s="217"/>
      <c r="CT44" s="217"/>
      <c r="CU44" s="217"/>
      <c r="CV44" s="217"/>
      <c r="CW44" s="217"/>
      <c r="CX44" s="217"/>
      <c r="CY44" s="279"/>
      <c r="CZ44" s="283">
        <v>11.9</v>
      </c>
      <c r="DA44" s="238"/>
      <c r="DB44" s="238"/>
      <c r="DC44" s="285"/>
      <c r="DD44" s="288">
        <v>494073</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435</v>
      </c>
      <c r="CG45" s="1"/>
      <c r="CH45" s="1"/>
      <c r="CI45" s="1"/>
      <c r="CJ45" s="1"/>
      <c r="CK45" s="1"/>
      <c r="CL45" s="1"/>
      <c r="CM45" s="1"/>
      <c r="CN45" s="1"/>
      <c r="CO45" s="1"/>
      <c r="CP45" s="1"/>
      <c r="CQ45" s="269"/>
      <c r="CR45" s="274">
        <v>658736</v>
      </c>
      <c r="CS45" s="313"/>
      <c r="CT45" s="313"/>
      <c r="CU45" s="313"/>
      <c r="CV45" s="313"/>
      <c r="CW45" s="313"/>
      <c r="CX45" s="313"/>
      <c r="CY45" s="332"/>
      <c r="CZ45" s="283">
        <v>5.3</v>
      </c>
      <c r="DA45" s="335"/>
      <c r="DB45" s="335"/>
      <c r="DC45" s="338"/>
      <c r="DD45" s="288">
        <v>61027</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436</v>
      </c>
      <c r="CG46" s="1"/>
      <c r="CH46" s="1"/>
      <c r="CI46" s="1"/>
      <c r="CJ46" s="1"/>
      <c r="CK46" s="1"/>
      <c r="CL46" s="1"/>
      <c r="CM46" s="1"/>
      <c r="CN46" s="1"/>
      <c r="CO46" s="1"/>
      <c r="CP46" s="1"/>
      <c r="CQ46" s="269"/>
      <c r="CR46" s="274">
        <v>753853</v>
      </c>
      <c r="CS46" s="217"/>
      <c r="CT46" s="217"/>
      <c r="CU46" s="217"/>
      <c r="CV46" s="217"/>
      <c r="CW46" s="217"/>
      <c r="CX46" s="217"/>
      <c r="CY46" s="279"/>
      <c r="CZ46" s="283">
        <v>6.1</v>
      </c>
      <c r="DA46" s="238"/>
      <c r="DB46" s="238"/>
      <c r="DC46" s="285"/>
      <c r="DD46" s="288">
        <v>413237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438</v>
      </c>
      <c r="CG47" s="1"/>
      <c r="CH47" s="1"/>
      <c r="CI47" s="1"/>
      <c r="CJ47" s="1"/>
      <c r="CK47" s="1"/>
      <c r="CL47" s="1"/>
      <c r="CM47" s="1"/>
      <c r="CN47" s="1"/>
      <c r="CO47" s="1"/>
      <c r="CP47" s="1"/>
      <c r="CQ47" s="269"/>
      <c r="CR47" s="274" t="s">
        <v>204</v>
      </c>
      <c r="CS47" s="313"/>
      <c r="CT47" s="313"/>
      <c r="CU47" s="313"/>
      <c r="CV47" s="313"/>
      <c r="CW47" s="313"/>
      <c r="CX47" s="313"/>
      <c r="CY47" s="332"/>
      <c r="CZ47" s="283" t="s">
        <v>204</v>
      </c>
      <c r="DA47" s="335"/>
      <c r="DB47" s="335"/>
      <c r="DC47" s="338"/>
      <c r="DD47" s="288" t="s">
        <v>204</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440</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197</v>
      </c>
      <c r="CE49" s="267"/>
      <c r="CF49" s="267"/>
      <c r="CG49" s="267"/>
      <c r="CH49" s="267"/>
      <c r="CI49" s="267"/>
      <c r="CJ49" s="267"/>
      <c r="CK49" s="267"/>
      <c r="CL49" s="267"/>
      <c r="CM49" s="267"/>
      <c r="CN49" s="267"/>
      <c r="CO49" s="267"/>
      <c r="CP49" s="267"/>
      <c r="CQ49" s="271"/>
      <c r="CR49" s="275">
        <v>12397370</v>
      </c>
      <c r="CS49" s="312"/>
      <c r="CT49" s="312"/>
      <c r="CU49" s="312"/>
      <c r="CV49" s="312"/>
      <c r="CW49" s="312"/>
      <c r="CX49" s="312"/>
      <c r="CY49" s="333"/>
      <c r="CZ49" s="292">
        <v>100</v>
      </c>
      <c r="DA49" s="336"/>
      <c r="DB49" s="336"/>
      <c r="DC49" s="339"/>
      <c r="DD49" s="342">
        <v>8968508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7DeF+X6tLQm834/iIJWuRAnefTM/oJTkFdga4spaF7577CH0Rc/gtGknpsJYvXgUb7ZeXj/DNMRpA+4Xe0Trfg==" saltValue="yPu8vtO+iKI1dIvALn1h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131</v>
      </c>
      <c r="DK2" s="707"/>
      <c r="DL2" s="707"/>
      <c r="DM2" s="707"/>
      <c r="DN2" s="707"/>
      <c r="DO2" s="710"/>
      <c r="DP2" s="368"/>
      <c r="DQ2" s="706" t="s">
        <v>96</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443</v>
      </c>
      <c r="B5" s="397"/>
      <c r="C5" s="397"/>
      <c r="D5" s="397"/>
      <c r="E5" s="397"/>
      <c r="F5" s="397"/>
      <c r="G5" s="397"/>
      <c r="H5" s="397"/>
      <c r="I5" s="397"/>
      <c r="J5" s="397"/>
      <c r="K5" s="397"/>
      <c r="L5" s="397"/>
      <c r="M5" s="397"/>
      <c r="N5" s="397"/>
      <c r="O5" s="397"/>
      <c r="P5" s="429"/>
      <c r="Q5" s="435" t="s">
        <v>183</v>
      </c>
      <c r="R5" s="447"/>
      <c r="S5" s="447"/>
      <c r="T5" s="447"/>
      <c r="U5" s="458"/>
      <c r="V5" s="435" t="s">
        <v>444</v>
      </c>
      <c r="W5" s="447"/>
      <c r="X5" s="447"/>
      <c r="Y5" s="447"/>
      <c r="Z5" s="458"/>
      <c r="AA5" s="435" t="s">
        <v>445</v>
      </c>
      <c r="AB5" s="447"/>
      <c r="AC5" s="447"/>
      <c r="AD5" s="447"/>
      <c r="AE5" s="447"/>
      <c r="AF5" s="504" t="s">
        <v>180</v>
      </c>
      <c r="AG5" s="447"/>
      <c r="AH5" s="447"/>
      <c r="AI5" s="447"/>
      <c r="AJ5" s="522"/>
      <c r="AK5" s="447" t="s">
        <v>446</v>
      </c>
      <c r="AL5" s="447"/>
      <c r="AM5" s="447"/>
      <c r="AN5" s="447"/>
      <c r="AO5" s="458"/>
      <c r="AP5" s="435" t="s">
        <v>447</v>
      </c>
      <c r="AQ5" s="447"/>
      <c r="AR5" s="447"/>
      <c r="AS5" s="447"/>
      <c r="AT5" s="458"/>
      <c r="AU5" s="435" t="s">
        <v>449</v>
      </c>
      <c r="AV5" s="447"/>
      <c r="AW5" s="447"/>
      <c r="AX5" s="447"/>
      <c r="AY5" s="522"/>
      <c r="AZ5" s="378"/>
      <c r="BA5" s="378"/>
      <c r="BB5" s="378"/>
      <c r="BC5" s="378"/>
      <c r="BD5" s="378"/>
      <c r="BE5" s="576"/>
      <c r="BF5" s="576"/>
      <c r="BG5" s="576"/>
      <c r="BH5" s="576"/>
      <c r="BI5" s="576"/>
      <c r="BJ5" s="576"/>
      <c r="BK5" s="576"/>
      <c r="BL5" s="576"/>
      <c r="BM5" s="576"/>
      <c r="BN5" s="576"/>
      <c r="BO5" s="576"/>
      <c r="BP5" s="576"/>
      <c r="BQ5" s="370" t="s">
        <v>450</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324</v>
      </c>
      <c r="CN5" s="447"/>
      <c r="CO5" s="447"/>
      <c r="CP5" s="447"/>
      <c r="CQ5" s="458"/>
      <c r="CR5" s="435" t="s">
        <v>248</v>
      </c>
      <c r="CS5" s="447"/>
      <c r="CT5" s="447"/>
      <c r="CU5" s="447"/>
      <c r="CV5" s="458"/>
      <c r="CW5" s="435" t="s">
        <v>51</v>
      </c>
      <c r="CX5" s="447"/>
      <c r="CY5" s="447"/>
      <c r="CZ5" s="447"/>
      <c r="DA5" s="458"/>
      <c r="DB5" s="435" t="s">
        <v>417</v>
      </c>
      <c r="DC5" s="447"/>
      <c r="DD5" s="447"/>
      <c r="DE5" s="447"/>
      <c r="DF5" s="458"/>
      <c r="DG5" s="700" t="s">
        <v>245</v>
      </c>
      <c r="DH5" s="703"/>
      <c r="DI5" s="703"/>
      <c r="DJ5" s="703"/>
      <c r="DK5" s="708"/>
      <c r="DL5" s="700" t="s">
        <v>451</v>
      </c>
      <c r="DM5" s="703"/>
      <c r="DN5" s="703"/>
      <c r="DO5" s="703"/>
      <c r="DP5" s="708"/>
      <c r="DQ5" s="435" t="s">
        <v>452</v>
      </c>
      <c r="DR5" s="447"/>
      <c r="DS5" s="447"/>
      <c r="DT5" s="447"/>
      <c r="DU5" s="458"/>
      <c r="DV5" s="435" t="s">
        <v>449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270</v>
      </c>
      <c r="C7" s="419"/>
      <c r="D7" s="419"/>
      <c r="E7" s="419"/>
      <c r="F7" s="419"/>
      <c r="G7" s="419"/>
      <c r="H7" s="419"/>
      <c r="I7" s="419"/>
      <c r="J7" s="419"/>
      <c r="K7" s="419"/>
      <c r="L7" s="419"/>
      <c r="M7" s="419"/>
      <c r="N7" s="419"/>
      <c r="O7" s="419"/>
      <c r="P7" s="431"/>
      <c r="Q7" s="437">
        <v>13118</v>
      </c>
      <c r="R7" s="449"/>
      <c r="S7" s="449"/>
      <c r="T7" s="449"/>
      <c r="U7" s="449"/>
      <c r="V7" s="449">
        <v>12407</v>
      </c>
      <c r="W7" s="449"/>
      <c r="X7" s="449"/>
      <c r="Y7" s="449"/>
      <c r="Z7" s="449"/>
      <c r="AA7" s="449">
        <v>711</v>
      </c>
      <c r="AB7" s="449"/>
      <c r="AC7" s="449"/>
      <c r="AD7" s="449"/>
      <c r="AE7" s="492"/>
      <c r="AF7" s="506">
        <v>549</v>
      </c>
      <c r="AG7" s="519"/>
      <c r="AH7" s="519"/>
      <c r="AI7" s="519"/>
      <c r="AJ7" s="524"/>
      <c r="AK7" s="532">
        <v>110</v>
      </c>
      <c r="AL7" s="449"/>
      <c r="AM7" s="449"/>
      <c r="AN7" s="449"/>
      <c r="AO7" s="449"/>
      <c r="AP7" s="449">
        <v>11955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378</v>
      </c>
      <c r="C8" s="420"/>
      <c r="D8" s="420"/>
      <c r="E8" s="420"/>
      <c r="F8" s="420"/>
      <c r="G8" s="420"/>
      <c r="H8" s="420"/>
      <c r="I8" s="420"/>
      <c r="J8" s="420"/>
      <c r="K8" s="420"/>
      <c r="L8" s="420"/>
      <c r="M8" s="420"/>
      <c r="N8" s="420"/>
      <c r="O8" s="420"/>
      <c r="P8" s="432"/>
      <c r="Q8" s="438">
        <v>1</v>
      </c>
      <c r="R8" s="450"/>
      <c r="S8" s="450"/>
      <c r="T8" s="450"/>
      <c r="U8" s="450"/>
      <c r="V8" s="450">
        <v>1</v>
      </c>
      <c r="W8" s="450"/>
      <c r="X8" s="450"/>
      <c r="Y8" s="450"/>
      <c r="Z8" s="450"/>
      <c r="AA8" s="450" t="s">
        <v>204</v>
      </c>
      <c r="AB8" s="450"/>
      <c r="AC8" s="450"/>
      <c r="AD8" s="450"/>
      <c r="AE8" s="461"/>
      <c r="AF8" s="507" t="s">
        <v>204</v>
      </c>
      <c r="AG8" s="456"/>
      <c r="AH8" s="456"/>
      <c r="AI8" s="456"/>
      <c r="AJ8" s="525"/>
      <c r="AK8" s="460">
        <v>0</v>
      </c>
      <c r="AL8" s="450"/>
      <c r="AM8" s="450"/>
      <c r="AN8" s="450"/>
      <c r="AO8" s="450"/>
      <c r="AP8" s="450" t="s">
        <v>204</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454</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256</v>
      </c>
      <c r="B23" s="401" t="s">
        <v>309</v>
      </c>
      <c r="C23" s="421"/>
      <c r="D23" s="421"/>
      <c r="E23" s="421"/>
      <c r="F23" s="421"/>
      <c r="G23" s="421"/>
      <c r="H23" s="421"/>
      <c r="I23" s="421"/>
      <c r="J23" s="421"/>
      <c r="K23" s="421"/>
      <c r="L23" s="421"/>
      <c r="M23" s="421"/>
      <c r="N23" s="421"/>
      <c r="O23" s="421"/>
      <c r="P23" s="433"/>
      <c r="Q23" s="440">
        <v>13119</v>
      </c>
      <c r="R23" s="452"/>
      <c r="S23" s="452"/>
      <c r="T23" s="452"/>
      <c r="U23" s="452"/>
      <c r="V23" s="452">
        <v>12408</v>
      </c>
      <c r="W23" s="452"/>
      <c r="X23" s="452"/>
      <c r="Y23" s="452"/>
      <c r="Z23" s="452"/>
      <c r="AA23" s="452">
        <f>SUM(AA7:AE22)</f>
        <v>711</v>
      </c>
      <c r="AB23" s="452"/>
      <c r="AC23" s="452"/>
      <c r="AD23" s="452"/>
      <c r="AE23" s="494"/>
      <c r="AF23" s="508">
        <v>549</v>
      </c>
      <c r="AG23" s="452"/>
      <c r="AH23" s="452"/>
      <c r="AI23" s="452"/>
      <c r="AJ23" s="526"/>
      <c r="AK23" s="534"/>
      <c r="AL23" s="455"/>
      <c r="AM23" s="455"/>
      <c r="AN23" s="455"/>
      <c r="AO23" s="455"/>
      <c r="AP23" s="452">
        <f>SUM(AP7:AT22)</f>
        <v>11955</v>
      </c>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443</v>
      </c>
      <c r="B26" s="397"/>
      <c r="C26" s="397"/>
      <c r="D26" s="397"/>
      <c r="E26" s="397"/>
      <c r="F26" s="397"/>
      <c r="G26" s="397"/>
      <c r="H26" s="397"/>
      <c r="I26" s="397"/>
      <c r="J26" s="397"/>
      <c r="K26" s="397"/>
      <c r="L26" s="397"/>
      <c r="M26" s="397"/>
      <c r="N26" s="397"/>
      <c r="O26" s="397"/>
      <c r="P26" s="429"/>
      <c r="Q26" s="435" t="s">
        <v>456</v>
      </c>
      <c r="R26" s="447"/>
      <c r="S26" s="447"/>
      <c r="T26" s="447"/>
      <c r="U26" s="458"/>
      <c r="V26" s="435" t="s">
        <v>457</v>
      </c>
      <c r="W26" s="447"/>
      <c r="X26" s="447"/>
      <c r="Y26" s="447"/>
      <c r="Z26" s="458"/>
      <c r="AA26" s="435" t="s">
        <v>458</v>
      </c>
      <c r="AB26" s="447"/>
      <c r="AC26" s="447"/>
      <c r="AD26" s="447"/>
      <c r="AE26" s="447"/>
      <c r="AF26" s="509" t="s">
        <v>253</v>
      </c>
      <c r="AG26" s="520"/>
      <c r="AH26" s="520"/>
      <c r="AI26" s="520"/>
      <c r="AJ26" s="527"/>
      <c r="AK26" s="447" t="s">
        <v>390</v>
      </c>
      <c r="AL26" s="447"/>
      <c r="AM26" s="447"/>
      <c r="AN26" s="447"/>
      <c r="AO26" s="458"/>
      <c r="AP26" s="435" t="s">
        <v>360</v>
      </c>
      <c r="AQ26" s="447"/>
      <c r="AR26" s="447"/>
      <c r="AS26" s="447"/>
      <c r="AT26" s="458"/>
      <c r="AU26" s="435" t="s">
        <v>459</v>
      </c>
      <c r="AV26" s="447"/>
      <c r="AW26" s="447"/>
      <c r="AX26" s="447"/>
      <c r="AY26" s="458"/>
      <c r="AZ26" s="435" t="s">
        <v>460</v>
      </c>
      <c r="BA26" s="447"/>
      <c r="BB26" s="447"/>
      <c r="BC26" s="447"/>
      <c r="BD26" s="458"/>
      <c r="BE26" s="435" t="s">
        <v>449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461</v>
      </c>
      <c r="C28" s="419"/>
      <c r="D28" s="419"/>
      <c r="E28" s="419"/>
      <c r="F28" s="419"/>
      <c r="G28" s="419"/>
      <c r="H28" s="419"/>
      <c r="I28" s="419"/>
      <c r="J28" s="419"/>
      <c r="K28" s="419"/>
      <c r="L28" s="419"/>
      <c r="M28" s="419"/>
      <c r="N28" s="419"/>
      <c r="O28" s="419"/>
      <c r="P28" s="431"/>
      <c r="Q28" s="441">
        <v>2873</v>
      </c>
      <c r="R28" s="453"/>
      <c r="S28" s="453"/>
      <c r="T28" s="453"/>
      <c r="U28" s="453"/>
      <c r="V28" s="453">
        <v>2839</v>
      </c>
      <c r="W28" s="453"/>
      <c r="X28" s="453"/>
      <c r="Y28" s="453"/>
      <c r="Z28" s="453"/>
      <c r="AA28" s="453">
        <v>34</v>
      </c>
      <c r="AB28" s="453"/>
      <c r="AC28" s="453"/>
      <c r="AD28" s="453"/>
      <c r="AE28" s="495"/>
      <c r="AF28" s="511">
        <v>34</v>
      </c>
      <c r="AG28" s="453"/>
      <c r="AH28" s="453"/>
      <c r="AI28" s="453"/>
      <c r="AJ28" s="529"/>
      <c r="AK28" s="535">
        <v>216</v>
      </c>
      <c r="AL28" s="453"/>
      <c r="AM28" s="453"/>
      <c r="AN28" s="453"/>
      <c r="AO28" s="453"/>
      <c r="AP28" s="453" t="s">
        <v>204</v>
      </c>
      <c r="AQ28" s="453"/>
      <c r="AR28" s="453"/>
      <c r="AS28" s="453"/>
      <c r="AT28" s="453"/>
      <c r="AU28" s="453" t="s">
        <v>204</v>
      </c>
      <c r="AV28" s="453"/>
      <c r="AW28" s="453"/>
      <c r="AX28" s="453"/>
      <c r="AY28" s="453"/>
      <c r="AZ28" s="596" t="s">
        <v>204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228</v>
      </c>
      <c r="C29" s="420"/>
      <c r="D29" s="420"/>
      <c r="E29" s="420"/>
      <c r="F29" s="420"/>
      <c r="G29" s="420"/>
      <c r="H29" s="420"/>
      <c r="I29" s="420"/>
      <c r="J29" s="420"/>
      <c r="K29" s="420"/>
      <c r="L29" s="420"/>
      <c r="M29" s="420"/>
      <c r="N29" s="420"/>
      <c r="O29" s="420"/>
      <c r="P29" s="432"/>
      <c r="Q29" s="438">
        <v>621</v>
      </c>
      <c r="R29" s="450"/>
      <c r="S29" s="450"/>
      <c r="T29" s="450"/>
      <c r="U29" s="450"/>
      <c r="V29" s="450">
        <v>620</v>
      </c>
      <c r="W29" s="450"/>
      <c r="X29" s="450"/>
      <c r="Y29" s="450"/>
      <c r="Z29" s="450"/>
      <c r="AA29" s="450">
        <v>1</v>
      </c>
      <c r="AB29" s="450"/>
      <c r="AC29" s="450"/>
      <c r="AD29" s="450"/>
      <c r="AE29" s="461"/>
      <c r="AF29" s="507">
        <v>1</v>
      </c>
      <c r="AG29" s="456"/>
      <c r="AH29" s="456"/>
      <c r="AI29" s="456"/>
      <c r="AJ29" s="525"/>
      <c r="AK29" s="460">
        <v>330</v>
      </c>
      <c r="AL29" s="450"/>
      <c r="AM29" s="450"/>
      <c r="AN29" s="450"/>
      <c r="AO29" s="450"/>
      <c r="AP29" s="450" t="s">
        <v>204</v>
      </c>
      <c r="AQ29" s="450"/>
      <c r="AR29" s="450"/>
      <c r="AS29" s="450"/>
      <c r="AT29" s="450"/>
      <c r="AU29" s="450" t="s">
        <v>204</v>
      </c>
      <c r="AV29" s="450"/>
      <c r="AW29" s="450"/>
      <c r="AX29" s="450"/>
      <c r="AY29" s="450"/>
      <c r="AZ29" s="597" t="s">
        <v>204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27</v>
      </c>
      <c r="C30" s="420"/>
      <c r="D30" s="420"/>
      <c r="E30" s="420"/>
      <c r="F30" s="420"/>
      <c r="G30" s="420"/>
      <c r="H30" s="420"/>
      <c r="I30" s="420"/>
      <c r="J30" s="420"/>
      <c r="K30" s="420"/>
      <c r="L30" s="420"/>
      <c r="M30" s="420"/>
      <c r="N30" s="420"/>
      <c r="O30" s="420"/>
      <c r="P30" s="432"/>
      <c r="Q30" s="438">
        <v>2445</v>
      </c>
      <c r="R30" s="450"/>
      <c r="S30" s="450"/>
      <c r="T30" s="450"/>
      <c r="U30" s="450"/>
      <c r="V30" s="450">
        <v>2371</v>
      </c>
      <c r="W30" s="450"/>
      <c r="X30" s="450"/>
      <c r="Y30" s="450"/>
      <c r="Z30" s="450"/>
      <c r="AA30" s="450">
        <v>74</v>
      </c>
      <c r="AB30" s="450"/>
      <c r="AC30" s="450"/>
      <c r="AD30" s="450"/>
      <c r="AE30" s="461"/>
      <c r="AF30" s="507">
        <v>74</v>
      </c>
      <c r="AG30" s="456"/>
      <c r="AH30" s="456"/>
      <c r="AI30" s="456"/>
      <c r="AJ30" s="525"/>
      <c r="AK30" s="460">
        <v>390</v>
      </c>
      <c r="AL30" s="450"/>
      <c r="AM30" s="450"/>
      <c r="AN30" s="450"/>
      <c r="AO30" s="450"/>
      <c r="AP30" s="450" t="s">
        <v>204</v>
      </c>
      <c r="AQ30" s="450"/>
      <c r="AR30" s="450"/>
      <c r="AS30" s="450"/>
      <c r="AT30" s="450"/>
      <c r="AU30" s="450" t="s">
        <v>204</v>
      </c>
      <c r="AV30" s="450"/>
      <c r="AW30" s="450"/>
      <c r="AX30" s="450"/>
      <c r="AY30" s="450"/>
      <c r="AZ30" s="597" t="s">
        <v>204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174</v>
      </c>
      <c r="C31" s="420"/>
      <c r="D31" s="420"/>
      <c r="E31" s="420"/>
      <c r="F31" s="420"/>
      <c r="G31" s="420"/>
      <c r="H31" s="420"/>
      <c r="I31" s="420"/>
      <c r="J31" s="420"/>
      <c r="K31" s="420"/>
      <c r="L31" s="420"/>
      <c r="M31" s="420"/>
      <c r="N31" s="420"/>
      <c r="O31" s="420"/>
      <c r="P31" s="432"/>
      <c r="Q31" s="438">
        <v>11</v>
      </c>
      <c r="R31" s="450"/>
      <c r="S31" s="450"/>
      <c r="T31" s="450"/>
      <c r="U31" s="450"/>
      <c r="V31" s="450">
        <v>4</v>
      </c>
      <c r="W31" s="450"/>
      <c r="X31" s="450"/>
      <c r="Y31" s="450"/>
      <c r="Z31" s="450"/>
      <c r="AA31" s="450">
        <v>7</v>
      </c>
      <c r="AB31" s="450"/>
      <c r="AC31" s="450"/>
      <c r="AD31" s="450"/>
      <c r="AE31" s="461"/>
      <c r="AF31" s="507">
        <v>7</v>
      </c>
      <c r="AG31" s="456"/>
      <c r="AH31" s="456"/>
      <c r="AI31" s="456"/>
      <c r="AJ31" s="525"/>
      <c r="AK31" s="460" t="s">
        <v>204</v>
      </c>
      <c r="AL31" s="450"/>
      <c r="AM31" s="450"/>
      <c r="AN31" s="450"/>
      <c r="AO31" s="450"/>
      <c r="AP31" s="450" t="s">
        <v>204</v>
      </c>
      <c r="AQ31" s="450"/>
      <c r="AR31" s="450"/>
      <c r="AS31" s="450"/>
      <c r="AT31" s="450"/>
      <c r="AU31" s="450" t="s">
        <v>204</v>
      </c>
      <c r="AV31" s="450"/>
      <c r="AW31" s="450"/>
      <c r="AX31" s="450"/>
      <c r="AY31" s="450"/>
      <c r="AZ31" s="597" t="s">
        <v>204</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462</v>
      </c>
      <c r="C32" s="420"/>
      <c r="D32" s="420"/>
      <c r="E32" s="420"/>
      <c r="F32" s="420"/>
      <c r="G32" s="420"/>
      <c r="H32" s="420"/>
      <c r="I32" s="420"/>
      <c r="J32" s="420"/>
      <c r="K32" s="420"/>
      <c r="L32" s="420"/>
      <c r="M32" s="420"/>
      <c r="N32" s="420"/>
      <c r="O32" s="420"/>
      <c r="P32" s="432"/>
      <c r="Q32" s="438">
        <v>246</v>
      </c>
      <c r="R32" s="450"/>
      <c r="S32" s="450"/>
      <c r="T32" s="450"/>
      <c r="U32" s="450"/>
      <c r="V32" s="450">
        <v>362</v>
      </c>
      <c r="W32" s="450"/>
      <c r="X32" s="450"/>
      <c r="Y32" s="450"/>
      <c r="Z32" s="450"/>
      <c r="AA32" s="450">
        <v>-116</v>
      </c>
      <c r="AB32" s="450"/>
      <c r="AC32" s="450"/>
      <c r="AD32" s="450"/>
      <c r="AE32" s="461"/>
      <c r="AF32" s="507">
        <v>230</v>
      </c>
      <c r="AG32" s="456"/>
      <c r="AH32" s="456"/>
      <c r="AI32" s="456"/>
      <c r="AJ32" s="525"/>
      <c r="AK32" s="460">
        <v>275</v>
      </c>
      <c r="AL32" s="450"/>
      <c r="AM32" s="450"/>
      <c r="AN32" s="450"/>
      <c r="AO32" s="450"/>
      <c r="AP32" s="450">
        <v>888</v>
      </c>
      <c r="AQ32" s="450"/>
      <c r="AR32" s="450"/>
      <c r="AS32" s="450"/>
      <c r="AT32" s="450"/>
      <c r="AU32" s="450">
        <v>742</v>
      </c>
      <c r="AV32" s="450"/>
      <c r="AW32" s="450"/>
      <c r="AX32" s="450"/>
      <c r="AY32" s="450"/>
      <c r="AZ32" s="597" t="s">
        <v>204</v>
      </c>
      <c r="BA32" s="597"/>
      <c r="BB32" s="597"/>
      <c r="BC32" s="597"/>
      <c r="BD32" s="597"/>
      <c r="BE32" s="565" t="s">
        <v>463</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464</v>
      </c>
      <c r="C33" s="420"/>
      <c r="D33" s="420"/>
      <c r="E33" s="420"/>
      <c r="F33" s="420"/>
      <c r="G33" s="420"/>
      <c r="H33" s="420"/>
      <c r="I33" s="420"/>
      <c r="J33" s="420"/>
      <c r="K33" s="420"/>
      <c r="L33" s="420"/>
      <c r="M33" s="420"/>
      <c r="N33" s="420"/>
      <c r="O33" s="420"/>
      <c r="P33" s="432"/>
      <c r="Q33" s="438">
        <v>751</v>
      </c>
      <c r="R33" s="450"/>
      <c r="S33" s="450"/>
      <c r="T33" s="450"/>
      <c r="U33" s="450"/>
      <c r="V33" s="450">
        <v>751</v>
      </c>
      <c r="W33" s="450"/>
      <c r="X33" s="450"/>
      <c r="Y33" s="450"/>
      <c r="Z33" s="450"/>
      <c r="AA33" s="450">
        <v>0</v>
      </c>
      <c r="AB33" s="450"/>
      <c r="AC33" s="450"/>
      <c r="AD33" s="450"/>
      <c r="AE33" s="461"/>
      <c r="AF33" s="507">
        <v>0</v>
      </c>
      <c r="AG33" s="456"/>
      <c r="AH33" s="456"/>
      <c r="AI33" s="456"/>
      <c r="AJ33" s="525"/>
      <c r="AK33" s="460">
        <v>398</v>
      </c>
      <c r="AL33" s="450"/>
      <c r="AM33" s="450"/>
      <c r="AN33" s="450"/>
      <c r="AO33" s="450"/>
      <c r="AP33" s="450">
        <v>2902</v>
      </c>
      <c r="AQ33" s="450"/>
      <c r="AR33" s="450"/>
      <c r="AS33" s="450"/>
      <c r="AT33" s="450"/>
      <c r="AU33" s="450">
        <v>2902</v>
      </c>
      <c r="AV33" s="450"/>
      <c r="AW33" s="450"/>
      <c r="AX33" s="450"/>
      <c r="AY33" s="450"/>
      <c r="AZ33" s="597" t="s">
        <v>204</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47</v>
      </c>
      <c r="C34" s="420"/>
      <c r="D34" s="420"/>
      <c r="E34" s="420"/>
      <c r="F34" s="420"/>
      <c r="G34" s="420"/>
      <c r="H34" s="420"/>
      <c r="I34" s="420"/>
      <c r="J34" s="420"/>
      <c r="K34" s="420"/>
      <c r="L34" s="420"/>
      <c r="M34" s="420"/>
      <c r="N34" s="420"/>
      <c r="O34" s="420"/>
      <c r="P34" s="432"/>
      <c r="Q34" s="438">
        <v>111</v>
      </c>
      <c r="R34" s="450"/>
      <c r="S34" s="450"/>
      <c r="T34" s="450"/>
      <c r="U34" s="450"/>
      <c r="V34" s="450">
        <v>109</v>
      </c>
      <c r="W34" s="450"/>
      <c r="X34" s="450"/>
      <c r="Y34" s="450"/>
      <c r="Z34" s="450"/>
      <c r="AA34" s="450">
        <v>2</v>
      </c>
      <c r="AB34" s="450"/>
      <c r="AC34" s="450"/>
      <c r="AD34" s="450"/>
      <c r="AE34" s="461"/>
      <c r="AF34" s="507">
        <v>2</v>
      </c>
      <c r="AG34" s="456"/>
      <c r="AH34" s="456"/>
      <c r="AI34" s="456"/>
      <c r="AJ34" s="525"/>
      <c r="AK34" s="460">
        <v>18</v>
      </c>
      <c r="AL34" s="450"/>
      <c r="AM34" s="450"/>
      <c r="AN34" s="450"/>
      <c r="AO34" s="450"/>
      <c r="AP34" s="450">
        <v>66</v>
      </c>
      <c r="AQ34" s="450"/>
      <c r="AR34" s="450"/>
      <c r="AS34" s="450"/>
      <c r="AT34" s="450"/>
      <c r="AU34" s="450">
        <v>43</v>
      </c>
      <c r="AV34" s="450"/>
      <c r="AW34" s="450"/>
      <c r="AX34" s="450"/>
      <c r="AY34" s="450"/>
      <c r="AZ34" s="597" t="s">
        <v>204</v>
      </c>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465</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256</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348</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271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418</v>
      </c>
      <c r="B66" s="397"/>
      <c r="C66" s="397"/>
      <c r="D66" s="397"/>
      <c r="E66" s="397"/>
      <c r="F66" s="397"/>
      <c r="G66" s="397"/>
      <c r="H66" s="397"/>
      <c r="I66" s="397"/>
      <c r="J66" s="397"/>
      <c r="K66" s="397"/>
      <c r="L66" s="397"/>
      <c r="M66" s="397"/>
      <c r="N66" s="397"/>
      <c r="O66" s="397"/>
      <c r="P66" s="429"/>
      <c r="Q66" s="435" t="s">
        <v>456</v>
      </c>
      <c r="R66" s="447"/>
      <c r="S66" s="447"/>
      <c r="T66" s="447"/>
      <c r="U66" s="458"/>
      <c r="V66" s="435" t="s">
        <v>457</v>
      </c>
      <c r="W66" s="447"/>
      <c r="X66" s="447"/>
      <c r="Y66" s="447"/>
      <c r="Z66" s="458"/>
      <c r="AA66" s="435" t="s">
        <v>458</v>
      </c>
      <c r="AB66" s="447"/>
      <c r="AC66" s="447"/>
      <c r="AD66" s="447"/>
      <c r="AE66" s="458"/>
      <c r="AF66" s="512" t="s">
        <v>253</v>
      </c>
      <c r="AG66" s="520"/>
      <c r="AH66" s="520"/>
      <c r="AI66" s="520"/>
      <c r="AJ66" s="530"/>
      <c r="AK66" s="435" t="s">
        <v>390</v>
      </c>
      <c r="AL66" s="397"/>
      <c r="AM66" s="397"/>
      <c r="AN66" s="397"/>
      <c r="AO66" s="429"/>
      <c r="AP66" s="435" t="s">
        <v>360</v>
      </c>
      <c r="AQ66" s="447"/>
      <c r="AR66" s="447"/>
      <c r="AS66" s="447"/>
      <c r="AT66" s="458"/>
      <c r="AU66" s="435" t="s">
        <v>466</v>
      </c>
      <c r="AV66" s="447"/>
      <c r="AW66" s="447"/>
      <c r="AX66" s="447"/>
      <c r="AY66" s="458"/>
      <c r="AZ66" s="435" t="s">
        <v>449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496</v>
      </c>
      <c r="C68" s="419"/>
      <c r="D68" s="419"/>
      <c r="E68" s="419"/>
      <c r="F68" s="419"/>
      <c r="G68" s="419"/>
      <c r="H68" s="419"/>
      <c r="I68" s="419"/>
      <c r="J68" s="419"/>
      <c r="K68" s="419"/>
      <c r="L68" s="419"/>
      <c r="M68" s="419"/>
      <c r="N68" s="419"/>
      <c r="O68" s="419"/>
      <c r="P68" s="431"/>
      <c r="Q68" s="437">
        <v>1466</v>
      </c>
      <c r="R68" s="449"/>
      <c r="S68" s="449"/>
      <c r="T68" s="449"/>
      <c r="U68" s="449"/>
      <c r="V68" s="449">
        <v>1518</v>
      </c>
      <c r="W68" s="449"/>
      <c r="X68" s="449"/>
      <c r="Y68" s="449"/>
      <c r="Z68" s="449"/>
      <c r="AA68" s="449">
        <v>-52</v>
      </c>
      <c r="AB68" s="449"/>
      <c r="AC68" s="449"/>
      <c r="AD68" s="449"/>
      <c r="AE68" s="449"/>
      <c r="AF68" s="449">
        <v>367</v>
      </c>
      <c r="AG68" s="449"/>
      <c r="AH68" s="449"/>
      <c r="AI68" s="449"/>
      <c r="AJ68" s="449"/>
      <c r="AK68" s="449">
        <v>541</v>
      </c>
      <c r="AL68" s="449"/>
      <c r="AM68" s="449"/>
      <c r="AN68" s="449"/>
      <c r="AO68" s="449"/>
      <c r="AP68" s="449">
        <v>6379</v>
      </c>
      <c r="AQ68" s="449"/>
      <c r="AR68" s="449"/>
      <c r="AS68" s="449"/>
      <c r="AT68" s="449"/>
      <c r="AU68" s="449">
        <v>1474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538</v>
      </c>
      <c r="C69" s="420"/>
      <c r="D69" s="420"/>
      <c r="E69" s="420"/>
      <c r="F69" s="420"/>
      <c r="G69" s="420"/>
      <c r="H69" s="420"/>
      <c r="I69" s="420"/>
      <c r="J69" s="420"/>
      <c r="K69" s="420"/>
      <c r="L69" s="420"/>
      <c r="M69" s="420"/>
      <c r="N69" s="420"/>
      <c r="O69" s="420"/>
      <c r="P69" s="432"/>
      <c r="Q69" s="438">
        <v>4645</v>
      </c>
      <c r="R69" s="450"/>
      <c r="S69" s="450"/>
      <c r="T69" s="450"/>
      <c r="U69" s="450"/>
      <c r="V69" s="450">
        <v>4355</v>
      </c>
      <c r="W69" s="450"/>
      <c r="X69" s="450"/>
      <c r="Y69" s="450"/>
      <c r="Z69" s="450"/>
      <c r="AA69" s="450">
        <v>290</v>
      </c>
      <c r="AB69" s="450"/>
      <c r="AC69" s="450"/>
      <c r="AD69" s="450"/>
      <c r="AE69" s="450"/>
      <c r="AF69" s="450">
        <v>290</v>
      </c>
      <c r="AG69" s="450"/>
      <c r="AH69" s="450"/>
      <c r="AI69" s="450"/>
      <c r="AJ69" s="450"/>
      <c r="AK69" s="450">
        <v>76</v>
      </c>
      <c r="AL69" s="450"/>
      <c r="AM69" s="450"/>
      <c r="AN69" s="450"/>
      <c r="AO69" s="450"/>
      <c r="AP69" s="450" t="s">
        <v>204</v>
      </c>
      <c r="AQ69" s="450"/>
      <c r="AR69" s="450"/>
      <c r="AS69" s="450"/>
      <c r="AT69" s="450"/>
      <c r="AU69" s="450" t="s">
        <v>204</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377</v>
      </c>
      <c r="C70" s="420"/>
      <c r="D70" s="420"/>
      <c r="E70" s="420"/>
      <c r="F70" s="420"/>
      <c r="G70" s="420"/>
      <c r="H70" s="420"/>
      <c r="I70" s="420"/>
      <c r="J70" s="420"/>
      <c r="K70" s="420"/>
      <c r="L70" s="420"/>
      <c r="M70" s="420"/>
      <c r="N70" s="420"/>
      <c r="O70" s="420"/>
      <c r="P70" s="432"/>
      <c r="Q70" s="438">
        <v>763</v>
      </c>
      <c r="R70" s="450"/>
      <c r="S70" s="450"/>
      <c r="T70" s="450"/>
      <c r="U70" s="450"/>
      <c r="V70" s="450">
        <v>760</v>
      </c>
      <c r="W70" s="450"/>
      <c r="X70" s="450"/>
      <c r="Y70" s="450"/>
      <c r="Z70" s="450"/>
      <c r="AA70" s="450">
        <v>3</v>
      </c>
      <c r="AB70" s="450"/>
      <c r="AC70" s="450"/>
      <c r="AD70" s="450"/>
      <c r="AE70" s="450"/>
      <c r="AF70" s="450">
        <v>3</v>
      </c>
      <c r="AG70" s="450"/>
      <c r="AH70" s="450"/>
      <c r="AI70" s="450"/>
      <c r="AJ70" s="450"/>
      <c r="AK70" s="450">
        <v>10</v>
      </c>
      <c r="AL70" s="450"/>
      <c r="AM70" s="450"/>
      <c r="AN70" s="450"/>
      <c r="AO70" s="450"/>
      <c r="AP70" s="450" t="s">
        <v>204</v>
      </c>
      <c r="AQ70" s="450"/>
      <c r="AR70" s="450"/>
      <c r="AS70" s="450"/>
      <c r="AT70" s="450"/>
      <c r="AU70" s="450" t="s">
        <v>204</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106</v>
      </c>
      <c r="C71" s="420"/>
      <c r="D71" s="420"/>
      <c r="E71" s="420"/>
      <c r="F71" s="420"/>
      <c r="G71" s="420"/>
      <c r="H71" s="420"/>
      <c r="I71" s="420"/>
      <c r="J71" s="420"/>
      <c r="K71" s="420"/>
      <c r="L71" s="420"/>
      <c r="M71" s="420"/>
      <c r="N71" s="420"/>
      <c r="O71" s="420"/>
      <c r="P71" s="432"/>
      <c r="Q71" s="438">
        <v>460</v>
      </c>
      <c r="R71" s="450"/>
      <c r="S71" s="450"/>
      <c r="T71" s="450"/>
      <c r="U71" s="450"/>
      <c r="V71" s="450">
        <v>438</v>
      </c>
      <c r="W71" s="450"/>
      <c r="X71" s="450"/>
      <c r="Y71" s="450"/>
      <c r="Z71" s="450"/>
      <c r="AA71" s="450">
        <v>22</v>
      </c>
      <c r="AB71" s="450"/>
      <c r="AC71" s="450"/>
      <c r="AD71" s="450"/>
      <c r="AE71" s="450"/>
      <c r="AF71" s="450">
        <v>22</v>
      </c>
      <c r="AG71" s="450"/>
      <c r="AH71" s="450"/>
      <c r="AI71" s="450"/>
      <c r="AJ71" s="450"/>
      <c r="AK71" s="450" t="s">
        <v>204</v>
      </c>
      <c r="AL71" s="450"/>
      <c r="AM71" s="450"/>
      <c r="AN71" s="450"/>
      <c r="AO71" s="450"/>
      <c r="AP71" s="450">
        <v>3345</v>
      </c>
      <c r="AQ71" s="450"/>
      <c r="AR71" s="450"/>
      <c r="AS71" s="450"/>
      <c r="AT71" s="450"/>
      <c r="AU71" s="450">
        <v>177</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539</v>
      </c>
      <c r="C72" s="420"/>
      <c r="D72" s="420"/>
      <c r="E72" s="420"/>
      <c r="F72" s="420"/>
      <c r="G72" s="420"/>
      <c r="H72" s="420"/>
      <c r="I72" s="420"/>
      <c r="J72" s="420"/>
      <c r="K72" s="420"/>
      <c r="L72" s="420"/>
      <c r="M72" s="420"/>
      <c r="N72" s="420"/>
      <c r="O72" s="420"/>
      <c r="P72" s="432"/>
      <c r="Q72" s="438">
        <v>13</v>
      </c>
      <c r="R72" s="450"/>
      <c r="S72" s="450"/>
      <c r="T72" s="450"/>
      <c r="U72" s="450"/>
      <c r="V72" s="450">
        <v>11</v>
      </c>
      <c r="W72" s="450"/>
      <c r="X72" s="450"/>
      <c r="Y72" s="450"/>
      <c r="Z72" s="450"/>
      <c r="AA72" s="450">
        <v>2</v>
      </c>
      <c r="AB72" s="450"/>
      <c r="AC72" s="450"/>
      <c r="AD72" s="450"/>
      <c r="AE72" s="450"/>
      <c r="AF72" s="450">
        <v>2</v>
      </c>
      <c r="AG72" s="450"/>
      <c r="AH72" s="450"/>
      <c r="AI72" s="450"/>
      <c r="AJ72" s="450"/>
      <c r="AK72" s="450">
        <v>0</v>
      </c>
      <c r="AL72" s="450"/>
      <c r="AM72" s="450"/>
      <c r="AN72" s="450"/>
      <c r="AO72" s="450"/>
      <c r="AP72" s="450" t="s">
        <v>204</v>
      </c>
      <c r="AQ72" s="450"/>
      <c r="AR72" s="450"/>
      <c r="AS72" s="450"/>
      <c r="AT72" s="450"/>
      <c r="AU72" s="450" t="s">
        <v>204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120</v>
      </c>
      <c r="C73" s="420"/>
      <c r="D73" s="420"/>
      <c r="E73" s="420"/>
      <c r="F73" s="420"/>
      <c r="G73" s="420"/>
      <c r="H73" s="420"/>
      <c r="I73" s="420"/>
      <c r="J73" s="420"/>
      <c r="K73" s="420"/>
      <c r="L73" s="420"/>
      <c r="M73" s="420"/>
      <c r="N73" s="420"/>
      <c r="O73" s="420"/>
      <c r="P73" s="432"/>
      <c r="Q73" s="438">
        <v>52</v>
      </c>
      <c r="R73" s="450"/>
      <c r="S73" s="450"/>
      <c r="T73" s="450"/>
      <c r="U73" s="450"/>
      <c r="V73" s="450">
        <v>51</v>
      </c>
      <c r="W73" s="450"/>
      <c r="X73" s="450"/>
      <c r="Y73" s="450"/>
      <c r="Z73" s="450"/>
      <c r="AA73" s="450">
        <v>1</v>
      </c>
      <c r="AB73" s="450"/>
      <c r="AC73" s="450"/>
      <c r="AD73" s="450"/>
      <c r="AE73" s="450"/>
      <c r="AF73" s="450">
        <v>1</v>
      </c>
      <c r="AG73" s="450"/>
      <c r="AH73" s="450"/>
      <c r="AI73" s="450"/>
      <c r="AJ73" s="450"/>
      <c r="AK73" s="450">
        <v>5</v>
      </c>
      <c r="AL73" s="450"/>
      <c r="AM73" s="450"/>
      <c r="AN73" s="450"/>
      <c r="AO73" s="450"/>
      <c r="AP73" s="450" t="s">
        <v>204</v>
      </c>
      <c r="AQ73" s="450"/>
      <c r="AR73" s="450"/>
      <c r="AS73" s="450"/>
      <c r="AT73" s="450"/>
      <c r="AU73" s="450" t="s">
        <v>204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540</v>
      </c>
      <c r="C74" s="420"/>
      <c r="D74" s="420"/>
      <c r="E74" s="420"/>
      <c r="F74" s="420"/>
      <c r="G74" s="420"/>
      <c r="H74" s="420"/>
      <c r="I74" s="420"/>
      <c r="J74" s="420"/>
      <c r="K74" s="420"/>
      <c r="L74" s="420"/>
      <c r="M74" s="420"/>
      <c r="N74" s="420"/>
      <c r="O74" s="420"/>
      <c r="P74" s="432"/>
      <c r="Q74" s="438">
        <v>564</v>
      </c>
      <c r="R74" s="450"/>
      <c r="S74" s="450"/>
      <c r="T74" s="450"/>
      <c r="U74" s="450"/>
      <c r="V74" s="450">
        <v>542</v>
      </c>
      <c r="W74" s="450"/>
      <c r="X74" s="450"/>
      <c r="Y74" s="450"/>
      <c r="Z74" s="450"/>
      <c r="AA74" s="450">
        <v>22</v>
      </c>
      <c r="AB74" s="450"/>
      <c r="AC74" s="450"/>
      <c r="AD74" s="450"/>
      <c r="AE74" s="450"/>
      <c r="AF74" s="450">
        <v>22</v>
      </c>
      <c r="AG74" s="450"/>
      <c r="AH74" s="450"/>
      <c r="AI74" s="450"/>
      <c r="AJ74" s="450"/>
      <c r="AK74" s="450">
        <v>4</v>
      </c>
      <c r="AL74" s="450"/>
      <c r="AM74" s="450"/>
      <c r="AN74" s="450"/>
      <c r="AO74" s="450"/>
      <c r="AP74" s="450" t="s">
        <v>204</v>
      </c>
      <c r="AQ74" s="450"/>
      <c r="AR74" s="450"/>
      <c r="AS74" s="450"/>
      <c r="AT74" s="450"/>
      <c r="AU74" s="450" t="s">
        <v>204</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541</v>
      </c>
      <c r="C75" s="420"/>
      <c r="D75" s="420"/>
      <c r="E75" s="420"/>
      <c r="F75" s="420"/>
      <c r="G75" s="420"/>
      <c r="H75" s="420"/>
      <c r="I75" s="420"/>
      <c r="J75" s="420"/>
      <c r="K75" s="420"/>
      <c r="L75" s="420"/>
      <c r="M75" s="420"/>
      <c r="N75" s="420"/>
      <c r="O75" s="420"/>
      <c r="P75" s="432"/>
      <c r="Q75" s="444">
        <v>111159</v>
      </c>
      <c r="R75" s="456"/>
      <c r="S75" s="456"/>
      <c r="T75" s="456"/>
      <c r="U75" s="460"/>
      <c r="V75" s="461">
        <v>110497</v>
      </c>
      <c r="W75" s="456"/>
      <c r="X75" s="456"/>
      <c r="Y75" s="456"/>
      <c r="Z75" s="460"/>
      <c r="AA75" s="461">
        <v>662</v>
      </c>
      <c r="AB75" s="456"/>
      <c r="AC75" s="456"/>
      <c r="AD75" s="456"/>
      <c r="AE75" s="460"/>
      <c r="AF75" s="461">
        <v>662</v>
      </c>
      <c r="AG75" s="456"/>
      <c r="AH75" s="456"/>
      <c r="AI75" s="456"/>
      <c r="AJ75" s="460"/>
      <c r="AK75" s="461">
        <v>704</v>
      </c>
      <c r="AL75" s="456"/>
      <c r="AM75" s="456"/>
      <c r="AN75" s="456"/>
      <c r="AO75" s="460"/>
      <c r="AP75" s="461" t="s">
        <v>204</v>
      </c>
      <c r="AQ75" s="456"/>
      <c r="AR75" s="456"/>
      <c r="AS75" s="456"/>
      <c r="AT75" s="460"/>
      <c r="AU75" s="461" t="s">
        <v>204</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379</v>
      </c>
      <c r="C76" s="420"/>
      <c r="D76" s="420"/>
      <c r="E76" s="420"/>
      <c r="F76" s="420"/>
      <c r="G76" s="420"/>
      <c r="H76" s="420"/>
      <c r="I76" s="420"/>
      <c r="J76" s="420"/>
      <c r="K76" s="420"/>
      <c r="L76" s="420"/>
      <c r="M76" s="420"/>
      <c r="N76" s="420"/>
      <c r="O76" s="420"/>
      <c r="P76" s="432"/>
      <c r="Q76" s="444">
        <v>190</v>
      </c>
      <c r="R76" s="456"/>
      <c r="S76" s="456"/>
      <c r="T76" s="456"/>
      <c r="U76" s="460"/>
      <c r="V76" s="461">
        <v>173</v>
      </c>
      <c r="W76" s="456"/>
      <c r="X76" s="456"/>
      <c r="Y76" s="456"/>
      <c r="Z76" s="460"/>
      <c r="AA76" s="461">
        <v>17</v>
      </c>
      <c r="AB76" s="456"/>
      <c r="AC76" s="456"/>
      <c r="AD76" s="456"/>
      <c r="AE76" s="460"/>
      <c r="AF76" s="461">
        <v>17</v>
      </c>
      <c r="AG76" s="456"/>
      <c r="AH76" s="456"/>
      <c r="AI76" s="456"/>
      <c r="AJ76" s="460"/>
      <c r="AK76" s="461" t="s">
        <v>204</v>
      </c>
      <c r="AL76" s="456"/>
      <c r="AM76" s="456"/>
      <c r="AN76" s="456"/>
      <c r="AO76" s="460"/>
      <c r="AP76" s="461">
        <v>0</v>
      </c>
      <c r="AQ76" s="456"/>
      <c r="AR76" s="456"/>
      <c r="AS76" s="456"/>
      <c r="AT76" s="460"/>
      <c r="AU76" s="461" t="s">
        <v>204</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256</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256</v>
      </c>
      <c r="BR102" s="401" t="s">
        <v>453</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287</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206</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437</v>
      </c>
      <c r="AB109" s="406"/>
      <c r="AC109" s="406"/>
      <c r="AD109" s="406"/>
      <c r="AE109" s="469"/>
      <c r="AF109" s="480" t="s">
        <v>471</v>
      </c>
      <c r="AG109" s="406"/>
      <c r="AH109" s="406"/>
      <c r="AI109" s="406"/>
      <c r="AJ109" s="469"/>
      <c r="AK109" s="480" t="s">
        <v>391</v>
      </c>
      <c r="AL109" s="406"/>
      <c r="AM109" s="406"/>
      <c r="AN109" s="406"/>
      <c r="AO109" s="469"/>
      <c r="AP109" s="480" t="s">
        <v>472</v>
      </c>
      <c r="AQ109" s="406"/>
      <c r="AR109" s="406"/>
      <c r="AS109" s="406"/>
      <c r="AT109" s="555"/>
      <c r="AU109" s="383" t="s">
        <v>470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437</v>
      </c>
      <c r="BR109" s="406"/>
      <c r="BS109" s="406"/>
      <c r="BT109" s="406"/>
      <c r="BU109" s="469"/>
      <c r="BV109" s="480" t="s">
        <v>471</v>
      </c>
      <c r="BW109" s="406"/>
      <c r="BX109" s="406"/>
      <c r="BY109" s="406"/>
      <c r="BZ109" s="469"/>
      <c r="CA109" s="480" t="s">
        <v>391</v>
      </c>
      <c r="CB109" s="406"/>
      <c r="CC109" s="406"/>
      <c r="CD109" s="406"/>
      <c r="CE109" s="469"/>
      <c r="CF109" s="655" t="s">
        <v>472</v>
      </c>
      <c r="CG109" s="655"/>
      <c r="CH109" s="655"/>
      <c r="CI109" s="655"/>
      <c r="CJ109" s="655"/>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437</v>
      </c>
      <c r="DH109" s="406"/>
      <c r="DI109" s="406"/>
      <c r="DJ109" s="406"/>
      <c r="DK109" s="469"/>
      <c r="DL109" s="480" t="s">
        <v>471</v>
      </c>
      <c r="DM109" s="406"/>
      <c r="DN109" s="406"/>
      <c r="DO109" s="406"/>
      <c r="DP109" s="469"/>
      <c r="DQ109" s="480" t="s">
        <v>391</v>
      </c>
      <c r="DR109" s="406"/>
      <c r="DS109" s="406"/>
      <c r="DT109" s="406"/>
      <c r="DU109" s="469"/>
      <c r="DV109" s="480" t="s">
        <v>472</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1519413</v>
      </c>
      <c r="AB110" s="487"/>
      <c r="AC110" s="487"/>
      <c r="AD110" s="487"/>
      <c r="AE110" s="498"/>
      <c r="AF110" s="514">
        <v>1519771</v>
      </c>
      <c r="AG110" s="487"/>
      <c r="AH110" s="487"/>
      <c r="AI110" s="487"/>
      <c r="AJ110" s="498"/>
      <c r="AK110" s="514">
        <v>1496581</v>
      </c>
      <c r="AL110" s="487"/>
      <c r="AM110" s="487"/>
      <c r="AN110" s="487"/>
      <c r="AO110" s="498"/>
      <c r="AP110" s="538">
        <v>23.9</v>
      </c>
      <c r="AQ110" s="546"/>
      <c r="AR110" s="546"/>
      <c r="AS110" s="546"/>
      <c r="AT110" s="556"/>
      <c r="AU110" s="568" t="s">
        <v>126</v>
      </c>
      <c r="AV110" s="577"/>
      <c r="AW110" s="577"/>
      <c r="AX110" s="577"/>
      <c r="AY110" s="577"/>
      <c r="AZ110" s="424" t="s">
        <v>473</v>
      </c>
      <c r="BA110" s="407"/>
      <c r="BB110" s="407"/>
      <c r="BC110" s="407"/>
      <c r="BD110" s="407"/>
      <c r="BE110" s="407"/>
      <c r="BF110" s="407"/>
      <c r="BG110" s="407"/>
      <c r="BH110" s="407"/>
      <c r="BI110" s="407"/>
      <c r="BJ110" s="407"/>
      <c r="BK110" s="407"/>
      <c r="BL110" s="407"/>
      <c r="BM110" s="407"/>
      <c r="BN110" s="407"/>
      <c r="BO110" s="407"/>
      <c r="BP110" s="470"/>
      <c r="BQ110" s="632">
        <v>13107975</v>
      </c>
      <c r="BR110" s="640"/>
      <c r="BS110" s="640"/>
      <c r="BT110" s="640"/>
      <c r="BU110" s="640"/>
      <c r="BV110" s="640">
        <v>12587861</v>
      </c>
      <c r="BW110" s="640"/>
      <c r="BX110" s="640"/>
      <c r="BY110" s="640"/>
      <c r="BZ110" s="640"/>
      <c r="CA110" s="640">
        <v>11954515</v>
      </c>
      <c r="CB110" s="640"/>
      <c r="CC110" s="640"/>
      <c r="CD110" s="640"/>
      <c r="CE110" s="640"/>
      <c r="CF110" s="656">
        <v>190.7</v>
      </c>
      <c r="CG110" s="660"/>
      <c r="CH110" s="660"/>
      <c r="CI110" s="660"/>
      <c r="CJ110" s="660"/>
      <c r="CK110" s="672" t="s">
        <v>388</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455</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155</v>
      </c>
      <c r="B112" s="409"/>
      <c r="C112" s="378" t="s">
        <v>475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275</v>
      </c>
      <c r="BA112" s="378"/>
      <c r="BB112" s="378"/>
      <c r="BC112" s="378"/>
      <c r="BD112" s="378"/>
      <c r="BE112" s="378"/>
      <c r="BF112" s="378"/>
      <c r="BG112" s="378"/>
      <c r="BH112" s="378"/>
      <c r="BI112" s="378"/>
      <c r="BJ112" s="378"/>
      <c r="BK112" s="378"/>
      <c r="BL112" s="378"/>
      <c r="BM112" s="378"/>
      <c r="BN112" s="378"/>
      <c r="BO112" s="378"/>
      <c r="BP112" s="472"/>
      <c r="BQ112" s="633">
        <v>4230858</v>
      </c>
      <c r="BR112" s="641"/>
      <c r="BS112" s="641"/>
      <c r="BT112" s="641"/>
      <c r="BU112" s="641"/>
      <c r="BV112" s="641">
        <v>3925340</v>
      </c>
      <c r="BW112" s="641"/>
      <c r="BX112" s="641"/>
      <c r="BY112" s="641"/>
      <c r="BZ112" s="641"/>
      <c r="CA112" s="641">
        <v>3687059</v>
      </c>
      <c r="CB112" s="641"/>
      <c r="CC112" s="641"/>
      <c r="CD112" s="641"/>
      <c r="CE112" s="641"/>
      <c r="CF112" s="657">
        <v>58.8</v>
      </c>
      <c r="CG112" s="661"/>
      <c r="CH112" s="661"/>
      <c r="CI112" s="661"/>
      <c r="CJ112" s="661"/>
      <c r="CK112" s="673"/>
      <c r="CL112" s="413"/>
      <c r="CM112" s="425" t="s">
        <v>397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478</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409359</v>
      </c>
      <c r="AB113" s="446"/>
      <c r="AC113" s="446"/>
      <c r="AD113" s="446"/>
      <c r="AE113" s="499"/>
      <c r="AF113" s="515">
        <v>447136</v>
      </c>
      <c r="AG113" s="446"/>
      <c r="AH113" s="446"/>
      <c r="AI113" s="446"/>
      <c r="AJ113" s="499"/>
      <c r="AK113" s="515">
        <v>392660</v>
      </c>
      <c r="AL113" s="446"/>
      <c r="AM113" s="446"/>
      <c r="AN113" s="446"/>
      <c r="AO113" s="499"/>
      <c r="AP113" s="539">
        <v>6.3</v>
      </c>
      <c r="AQ113" s="547"/>
      <c r="AR113" s="547"/>
      <c r="AS113" s="547"/>
      <c r="AT113" s="557"/>
      <c r="AU113" s="569"/>
      <c r="AV113" s="578"/>
      <c r="AW113" s="578"/>
      <c r="AX113" s="578"/>
      <c r="AY113" s="578"/>
      <c r="AZ113" s="425" t="s">
        <v>209</v>
      </c>
      <c r="BA113" s="378"/>
      <c r="BB113" s="378"/>
      <c r="BC113" s="378"/>
      <c r="BD113" s="378"/>
      <c r="BE113" s="378"/>
      <c r="BF113" s="378"/>
      <c r="BG113" s="378"/>
      <c r="BH113" s="378"/>
      <c r="BI113" s="378"/>
      <c r="BJ113" s="378"/>
      <c r="BK113" s="378"/>
      <c r="BL113" s="378"/>
      <c r="BM113" s="378"/>
      <c r="BN113" s="378"/>
      <c r="BO113" s="378"/>
      <c r="BP113" s="472"/>
      <c r="BQ113" s="633">
        <v>1473273</v>
      </c>
      <c r="BR113" s="641"/>
      <c r="BS113" s="641"/>
      <c r="BT113" s="641"/>
      <c r="BU113" s="641"/>
      <c r="BV113" s="641">
        <v>1334752</v>
      </c>
      <c r="BW113" s="641"/>
      <c r="BX113" s="641"/>
      <c r="BY113" s="641"/>
      <c r="BZ113" s="641"/>
      <c r="CA113" s="641">
        <v>1650679</v>
      </c>
      <c r="CB113" s="641"/>
      <c r="CC113" s="641"/>
      <c r="CD113" s="641"/>
      <c r="CE113" s="641"/>
      <c r="CF113" s="657">
        <v>26.3</v>
      </c>
      <c r="CG113" s="661"/>
      <c r="CH113" s="661"/>
      <c r="CI113" s="661"/>
      <c r="CJ113" s="661"/>
      <c r="CK113" s="673"/>
      <c r="CL113" s="413"/>
      <c r="CM113" s="425" t="s">
        <v>408</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479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137997</v>
      </c>
      <c r="AB114" s="446"/>
      <c r="AC114" s="446"/>
      <c r="AD114" s="446"/>
      <c r="AE114" s="499"/>
      <c r="AF114" s="515">
        <v>90370</v>
      </c>
      <c r="AG114" s="446"/>
      <c r="AH114" s="446"/>
      <c r="AI114" s="446"/>
      <c r="AJ114" s="499"/>
      <c r="AK114" s="515">
        <v>222464</v>
      </c>
      <c r="AL114" s="446"/>
      <c r="AM114" s="446"/>
      <c r="AN114" s="446"/>
      <c r="AO114" s="499"/>
      <c r="AP114" s="539">
        <v>3.5</v>
      </c>
      <c r="AQ114" s="547"/>
      <c r="AR114" s="547"/>
      <c r="AS114" s="547"/>
      <c r="AT114" s="557"/>
      <c r="AU114" s="569"/>
      <c r="AV114" s="578"/>
      <c r="AW114" s="578"/>
      <c r="AX114" s="578"/>
      <c r="AY114" s="578"/>
      <c r="AZ114" s="425" t="s">
        <v>480</v>
      </c>
      <c r="BA114" s="378"/>
      <c r="BB114" s="378"/>
      <c r="BC114" s="378"/>
      <c r="BD114" s="378"/>
      <c r="BE114" s="378"/>
      <c r="BF114" s="378"/>
      <c r="BG114" s="378"/>
      <c r="BH114" s="378"/>
      <c r="BI114" s="378"/>
      <c r="BJ114" s="378"/>
      <c r="BK114" s="378"/>
      <c r="BL114" s="378"/>
      <c r="BM114" s="378"/>
      <c r="BN114" s="378"/>
      <c r="BO114" s="378"/>
      <c r="BP114" s="472"/>
      <c r="BQ114" s="633">
        <v>2343235</v>
      </c>
      <c r="BR114" s="641"/>
      <c r="BS114" s="641"/>
      <c r="BT114" s="641"/>
      <c r="BU114" s="641"/>
      <c r="BV114" s="641">
        <v>2314212</v>
      </c>
      <c r="BW114" s="641"/>
      <c r="BX114" s="641"/>
      <c r="BY114" s="641"/>
      <c r="BZ114" s="641"/>
      <c r="CA114" s="641">
        <v>2275335</v>
      </c>
      <c r="CB114" s="641"/>
      <c r="CC114" s="641"/>
      <c r="CD114" s="641"/>
      <c r="CE114" s="641"/>
      <c r="CF114" s="657">
        <v>36.299999999999997</v>
      </c>
      <c r="CG114" s="661"/>
      <c r="CH114" s="661"/>
      <c r="CI114" s="661"/>
      <c r="CJ114" s="661"/>
      <c r="CK114" s="673"/>
      <c r="CL114" s="413"/>
      <c r="CM114" s="425" t="s">
        <v>481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t="s">
        <v>204</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226</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2066769</v>
      </c>
      <c r="AB117" s="488"/>
      <c r="AC117" s="488"/>
      <c r="AD117" s="488"/>
      <c r="AE117" s="500"/>
      <c r="AF117" s="516">
        <v>2057277</v>
      </c>
      <c r="AG117" s="488"/>
      <c r="AH117" s="488"/>
      <c r="AI117" s="488"/>
      <c r="AJ117" s="500"/>
      <c r="AK117" s="516">
        <v>2111705</v>
      </c>
      <c r="AL117" s="488"/>
      <c r="AM117" s="488"/>
      <c r="AN117" s="488"/>
      <c r="AO117" s="500"/>
      <c r="AP117" s="540"/>
      <c r="AQ117" s="548"/>
      <c r="AR117" s="548"/>
      <c r="AS117" s="548"/>
      <c r="AT117" s="558"/>
      <c r="AU117" s="569"/>
      <c r="AV117" s="578"/>
      <c r="AW117" s="578"/>
      <c r="AX117" s="578"/>
      <c r="AY117" s="578"/>
      <c r="AZ117" s="426" t="s">
        <v>482</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437</v>
      </c>
      <c r="AB118" s="406"/>
      <c r="AC118" s="406"/>
      <c r="AD118" s="406"/>
      <c r="AE118" s="469"/>
      <c r="AF118" s="480" t="s">
        <v>471</v>
      </c>
      <c r="AG118" s="406"/>
      <c r="AH118" s="406"/>
      <c r="AI118" s="406"/>
      <c r="AJ118" s="469"/>
      <c r="AK118" s="480" t="s">
        <v>391</v>
      </c>
      <c r="AL118" s="406"/>
      <c r="AM118" s="406"/>
      <c r="AN118" s="406"/>
      <c r="AO118" s="469"/>
      <c r="AP118" s="480" t="s">
        <v>472</v>
      </c>
      <c r="AQ118" s="406"/>
      <c r="AR118" s="406"/>
      <c r="AS118" s="406"/>
      <c r="AT118" s="555"/>
      <c r="AU118" s="569"/>
      <c r="AV118" s="578"/>
      <c r="AW118" s="578"/>
      <c r="AX118" s="578"/>
      <c r="AY118" s="578"/>
      <c r="AZ118" s="427" t="s">
        <v>483</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484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388</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171</v>
      </c>
      <c r="BP119" s="629"/>
      <c r="BQ119" s="634">
        <v>21155341</v>
      </c>
      <c r="BR119" s="642"/>
      <c r="BS119" s="642"/>
      <c r="BT119" s="642"/>
      <c r="BU119" s="642"/>
      <c r="BV119" s="642">
        <v>20162165</v>
      </c>
      <c r="BW119" s="642"/>
      <c r="BX119" s="642"/>
      <c r="BY119" s="642"/>
      <c r="BZ119" s="642"/>
      <c r="CA119" s="642">
        <v>19567588</v>
      </c>
      <c r="CB119" s="642"/>
      <c r="CC119" s="642"/>
      <c r="CD119" s="642"/>
      <c r="CE119" s="642"/>
      <c r="CF119" s="544"/>
      <c r="CG119" s="552"/>
      <c r="CH119" s="552"/>
      <c r="CI119" s="552"/>
      <c r="CJ119" s="669"/>
      <c r="CK119" s="674"/>
      <c r="CL119" s="414"/>
      <c r="CM119" s="427" t="s">
        <v>485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476</v>
      </c>
      <c r="AV120" s="580"/>
      <c r="AW120" s="580"/>
      <c r="AX120" s="580"/>
      <c r="AY120" s="591"/>
      <c r="AZ120" s="424" t="s">
        <v>219</v>
      </c>
      <c r="BA120" s="407"/>
      <c r="BB120" s="407"/>
      <c r="BC120" s="407"/>
      <c r="BD120" s="407"/>
      <c r="BE120" s="407"/>
      <c r="BF120" s="407"/>
      <c r="BG120" s="407"/>
      <c r="BH120" s="407"/>
      <c r="BI120" s="407"/>
      <c r="BJ120" s="407"/>
      <c r="BK120" s="407"/>
      <c r="BL120" s="407"/>
      <c r="BM120" s="407"/>
      <c r="BN120" s="407"/>
      <c r="BO120" s="407"/>
      <c r="BP120" s="470"/>
      <c r="BQ120" s="632">
        <v>5030512</v>
      </c>
      <c r="BR120" s="640"/>
      <c r="BS120" s="640"/>
      <c r="BT120" s="640"/>
      <c r="BU120" s="640"/>
      <c r="BV120" s="640">
        <v>5672593</v>
      </c>
      <c r="BW120" s="640"/>
      <c r="BX120" s="640"/>
      <c r="BY120" s="640"/>
      <c r="BZ120" s="640"/>
      <c r="CA120" s="640">
        <v>6611821</v>
      </c>
      <c r="CB120" s="640"/>
      <c r="CC120" s="640"/>
      <c r="CD120" s="640"/>
      <c r="CE120" s="640"/>
      <c r="CF120" s="656">
        <v>105.5</v>
      </c>
      <c r="CG120" s="660"/>
      <c r="CH120" s="660"/>
      <c r="CI120" s="660"/>
      <c r="CJ120" s="660"/>
      <c r="CK120" s="675" t="s">
        <v>276</v>
      </c>
      <c r="CL120" s="685"/>
      <c r="CM120" s="685"/>
      <c r="CN120" s="685"/>
      <c r="CO120" s="688"/>
      <c r="CP120" s="692" t="s">
        <v>464</v>
      </c>
      <c r="CQ120" s="695"/>
      <c r="CR120" s="695"/>
      <c r="CS120" s="695"/>
      <c r="CT120" s="695"/>
      <c r="CU120" s="695"/>
      <c r="CV120" s="695"/>
      <c r="CW120" s="695"/>
      <c r="CX120" s="695"/>
      <c r="CY120" s="695"/>
      <c r="CZ120" s="695"/>
      <c r="DA120" s="695"/>
      <c r="DB120" s="695"/>
      <c r="DC120" s="695"/>
      <c r="DD120" s="695"/>
      <c r="DE120" s="695"/>
      <c r="DF120" s="698"/>
      <c r="DG120" s="632">
        <v>3281388</v>
      </c>
      <c r="DH120" s="640"/>
      <c r="DI120" s="640"/>
      <c r="DJ120" s="640"/>
      <c r="DK120" s="640"/>
      <c r="DL120" s="640">
        <v>3091866</v>
      </c>
      <c r="DM120" s="640"/>
      <c r="DN120" s="640"/>
      <c r="DO120" s="640"/>
      <c r="DP120" s="640"/>
      <c r="DQ120" s="640">
        <v>2901546</v>
      </c>
      <c r="DR120" s="640"/>
      <c r="DS120" s="640"/>
      <c r="DT120" s="640"/>
      <c r="DU120" s="640"/>
      <c r="DV120" s="712">
        <v>46.3</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486</v>
      </c>
      <c r="BA121" s="378"/>
      <c r="BB121" s="378"/>
      <c r="BC121" s="378"/>
      <c r="BD121" s="378"/>
      <c r="BE121" s="378"/>
      <c r="BF121" s="378"/>
      <c r="BG121" s="378"/>
      <c r="BH121" s="378"/>
      <c r="BI121" s="378"/>
      <c r="BJ121" s="378"/>
      <c r="BK121" s="378"/>
      <c r="BL121" s="378"/>
      <c r="BM121" s="378"/>
      <c r="BN121" s="378"/>
      <c r="BO121" s="378"/>
      <c r="BP121" s="472"/>
      <c r="BQ121" s="633">
        <v>76914</v>
      </c>
      <c r="BR121" s="641"/>
      <c r="BS121" s="641"/>
      <c r="BT121" s="641"/>
      <c r="BU121" s="641"/>
      <c r="BV121" s="641">
        <v>69972</v>
      </c>
      <c r="BW121" s="641"/>
      <c r="BX121" s="641"/>
      <c r="BY121" s="641"/>
      <c r="BZ121" s="641"/>
      <c r="CA121" s="641">
        <v>65184</v>
      </c>
      <c r="CB121" s="641"/>
      <c r="CC121" s="641"/>
      <c r="CD121" s="641"/>
      <c r="CE121" s="641"/>
      <c r="CF121" s="657">
        <v>1</v>
      </c>
      <c r="CG121" s="661"/>
      <c r="CH121" s="661"/>
      <c r="CI121" s="661"/>
      <c r="CJ121" s="661"/>
      <c r="CK121" s="676"/>
      <c r="CL121" s="686"/>
      <c r="CM121" s="686"/>
      <c r="CN121" s="686"/>
      <c r="CO121" s="689"/>
      <c r="CP121" s="693" t="s">
        <v>462</v>
      </c>
      <c r="CQ121" s="403"/>
      <c r="CR121" s="403"/>
      <c r="CS121" s="403"/>
      <c r="CT121" s="403"/>
      <c r="CU121" s="403"/>
      <c r="CV121" s="403"/>
      <c r="CW121" s="403"/>
      <c r="CX121" s="403"/>
      <c r="CY121" s="403"/>
      <c r="CZ121" s="403"/>
      <c r="DA121" s="403"/>
      <c r="DB121" s="403"/>
      <c r="DC121" s="403"/>
      <c r="DD121" s="403"/>
      <c r="DE121" s="403"/>
      <c r="DF121" s="699"/>
      <c r="DG121" s="633">
        <v>916728</v>
      </c>
      <c r="DH121" s="641"/>
      <c r="DI121" s="641"/>
      <c r="DJ121" s="641"/>
      <c r="DK121" s="641"/>
      <c r="DL121" s="641">
        <v>798196</v>
      </c>
      <c r="DM121" s="641"/>
      <c r="DN121" s="641"/>
      <c r="DO121" s="641"/>
      <c r="DP121" s="641"/>
      <c r="DQ121" s="641">
        <v>742123</v>
      </c>
      <c r="DR121" s="641"/>
      <c r="DS121" s="641"/>
      <c r="DT121" s="641"/>
      <c r="DU121" s="641"/>
      <c r="DV121" s="713">
        <v>11.8</v>
      </c>
      <c r="DW121" s="713"/>
      <c r="DX121" s="713"/>
      <c r="DY121" s="713"/>
      <c r="DZ121" s="722"/>
    </row>
    <row r="122" spans="1:130" s="365" customFormat="1" ht="26.25" customHeight="1">
      <c r="A122" s="390"/>
      <c r="B122" s="413"/>
      <c r="C122" s="425" t="s">
        <v>481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488</v>
      </c>
      <c r="BA122" s="423"/>
      <c r="BB122" s="423"/>
      <c r="BC122" s="423"/>
      <c r="BD122" s="423"/>
      <c r="BE122" s="423"/>
      <c r="BF122" s="423"/>
      <c r="BG122" s="423"/>
      <c r="BH122" s="423"/>
      <c r="BI122" s="423"/>
      <c r="BJ122" s="423"/>
      <c r="BK122" s="423"/>
      <c r="BL122" s="423"/>
      <c r="BM122" s="423"/>
      <c r="BN122" s="423"/>
      <c r="BO122" s="423"/>
      <c r="BP122" s="473"/>
      <c r="BQ122" s="634">
        <v>12627639</v>
      </c>
      <c r="BR122" s="642"/>
      <c r="BS122" s="642"/>
      <c r="BT122" s="642"/>
      <c r="BU122" s="642"/>
      <c r="BV122" s="642">
        <v>11946122</v>
      </c>
      <c r="BW122" s="642"/>
      <c r="BX122" s="642"/>
      <c r="BY122" s="642"/>
      <c r="BZ122" s="642"/>
      <c r="CA122" s="642">
        <v>11297201</v>
      </c>
      <c r="CB122" s="642"/>
      <c r="CC122" s="642"/>
      <c r="CD122" s="642"/>
      <c r="CE122" s="642"/>
      <c r="CF122" s="658">
        <v>180.2</v>
      </c>
      <c r="CG122" s="662"/>
      <c r="CH122" s="662"/>
      <c r="CI122" s="662"/>
      <c r="CJ122" s="662"/>
      <c r="CK122" s="676"/>
      <c r="CL122" s="686"/>
      <c r="CM122" s="686"/>
      <c r="CN122" s="686"/>
      <c r="CO122" s="689"/>
      <c r="CP122" s="693" t="s">
        <v>47</v>
      </c>
      <c r="CQ122" s="403"/>
      <c r="CR122" s="403"/>
      <c r="CS122" s="403"/>
      <c r="CT122" s="403"/>
      <c r="CU122" s="403"/>
      <c r="CV122" s="403"/>
      <c r="CW122" s="403"/>
      <c r="CX122" s="403"/>
      <c r="CY122" s="403"/>
      <c r="CZ122" s="403"/>
      <c r="DA122" s="403"/>
      <c r="DB122" s="403"/>
      <c r="DC122" s="403"/>
      <c r="DD122" s="403"/>
      <c r="DE122" s="403"/>
      <c r="DF122" s="699"/>
      <c r="DG122" s="633">
        <v>32742</v>
      </c>
      <c r="DH122" s="641"/>
      <c r="DI122" s="641"/>
      <c r="DJ122" s="641"/>
      <c r="DK122" s="641"/>
      <c r="DL122" s="641">
        <v>35278</v>
      </c>
      <c r="DM122" s="641"/>
      <c r="DN122" s="641"/>
      <c r="DO122" s="641"/>
      <c r="DP122" s="641"/>
      <c r="DQ122" s="641">
        <v>43390</v>
      </c>
      <c r="DR122" s="641"/>
      <c r="DS122" s="641"/>
      <c r="DT122" s="641"/>
      <c r="DU122" s="641"/>
      <c r="DV122" s="713">
        <v>0.7</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489</v>
      </c>
      <c r="BP123" s="629"/>
      <c r="BQ123" s="635">
        <v>17735065</v>
      </c>
      <c r="BR123" s="643"/>
      <c r="BS123" s="643"/>
      <c r="BT123" s="643"/>
      <c r="BU123" s="643"/>
      <c r="BV123" s="643">
        <v>17688687</v>
      </c>
      <c r="BW123" s="643"/>
      <c r="BX123" s="643"/>
      <c r="BY123" s="643"/>
      <c r="BZ123" s="643"/>
      <c r="CA123" s="643">
        <v>17974206</v>
      </c>
      <c r="CB123" s="643"/>
      <c r="CC123" s="643"/>
      <c r="CD123" s="643"/>
      <c r="CE123" s="643"/>
      <c r="CF123" s="544"/>
      <c r="CG123" s="552"/>
      <c r="CH123" s="552"/>
      <c r="CI123" s="552"/>
      <c r="CJ123" s="669"/>
      <c r="CK123" s="676"/>
      <c r="CL123" s="686"/>
      <c r="CM123" s="686"/>
      <c r="CN123" s="686"/>
      <c r="CO123" s="689"/>
      <c r="CP123" s="693" t="s">
        <v>174</v>
      </c>
      <c r="CQ123" s="403"/>
      <c r="CR123" s="403"/>
      <c r="CS123" s="403"/>
      <c r="CT123" s="403"/>
      <c r="CU123" s="403"/>
      <c r="CV123" s="403"/>
      <c r="CW123" s="403"/>
      <c r="CX123" s="403"/>
      <c r="CY123" s="403"/>
      <c r="CZ123" s="403"/>
      <c r="DA123" s="403"/>
      <c r="DB123" s="403"/>
      <c r="DC123" s="403"/>
      <c r="DD123" s="403"/>
      <c r="DE123" s="403"/>
      <c r="DF123" s="699"/>
      <c r="DG123" s="482" t="s">
        <v>204</v>
      </c>
      <c r="DH123" s="446"/>
      <c r="DI123" s="446"/>
      <c r="DJ123" s="446"/>
      <c r="DK123" s="499"/>
      <c r="DL123" s="515" t="s">
        <v>204</v>
      </c>
      <c r="DM123" s="446"/>
      <c r="DN123" s="446"/>
      <c r="DO123" s="446"/>
      <c r="DP123" s="499"/>
      <c r="DQ123" s="515" t="s">
        <v>204</v>
      </c>
      <c r="DR123" s="446"/>
      <c r="DS123" s="446"/>
      <c r="DT123" s="446"/>
      <c r="DU123" s="499"/>
      <c r="DV123" s="539" t="s">
        <v>204</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490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55.8</v>
      </c>
      <c r="BR124" s="644"/>
      <c r="BS124" s="644"/>
      <c r="BT124" s="644"/>
      <c r="BU124" s="644"/>
      <c r="BV124" s="644">
        <v>38.299999999999997</v>
      </c>
      <c r="BW124" s="644"/>
      <c r="BX124" s="644"/>
      <c r="BY124" s="644"/>
      <c r="BZ124" s="644"/>
      <c r="CA124" s="644">
        <v>25.4</v>
      </c>
      <c r="CB124" s="644"/>
      <c r="CC124" s="644"/>
      <c r="CD124" s="644"/>
      <c r="CE124" s="644"/>
      <c r="CF124" s="545"/>
      <c r="CG124" s="553"/>
      <c r="CH124" s="553"/>
      <c r="CI124" s="553"/>
      <c r="CJ124" s="670"/>
      <c r="CK124" s="677"/>
      <c r="CL124" s="677"/>
      <c r="CM124" s="677"/>
      <c r="CN124" s="677"/>
      <c r="CO124" s="690"/>
      <c r="CP124" s="693" t="s">
        <v>491</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484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485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423</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495</v>
      </c>
      <c r="AY127" s="593"/>
      <c r="AZ127" s="593"/>
      <c r="BA127" s="593"/>
      <c r="BB127" s="593"/>
      <c r="BC127" s="593"/>
      <c r="BD127" s="593"/>
      <c r="BE127" s="610"/>
      <c r="BF127" s="612" t="s">
        <v>122</v>
      </c>
      <c r="BG127" s="593"/>
      <c r="BH127" s="593"/>
      <c r="BI127" s="593"/>
      <c r="BJ127" s="593"/>
      <c r="BK127" s="593"/>
      <c r="BL127" s="610"/>
      <c r="BM127" s="612" t="s">
        <v>424</v>
      </c>
      <c r="BN127" s="593"/>
      <c r="BO127" s="593"/>
      <c r="BP127" s="593"/>
      <c r="BQ127" s="593"/>
      <c r="BR127" s="593"/>
      <c r="BS127" s="610"/>
      <c r="BT127" s="612" t="s">
        <v>412</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420</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16825</v>
      </c>
      <c r="AB128" s="487"/>
      <c r="AC128" s="487"/>
      <c r="AD128" s="487"/>
      <c r="AE128" s="498"/>
      <c r="AF128" s="514">
        <v>16453</v>
      </c>
      <c r="AG128" s="487"/>
      <c r="AH128" s="487"/>
      <c r="AI128" s="487"/>
      <c r="AJ128" s="498"/>
      <c r="AK128" s="514">
        <v>15657</v>
      </c>
      <c r="AL128" s="487"/>
      <c r="AM128" s="487"/>
      <c r="AN128" s="487"/>
      <c r="AO128" s="498"/>
      <c r="AP128" s="541"/>
      <c r="AQ128" s="549"/>
      <c r="AR128" s="549"/>
      <c r="AS128" s="549"/>
      <c r="AT128" s="559"/>
      <c r="AU128" s="378"/>
      <c r="AV128" s="378"/>
      <c r="AW128" s="378"/>
      <c r="AX128" s="384" t="s">
        <v>313</v>
      </c>
      <c r="AY128" s="407"/>
      <c r="AZ128" s="407"/>
      <c r="BA128" s="407"/>
      <c r="BB128" s="407"/>
      <c r="BC128" s="407"/>
      <c r="BD128" s="407"/>
      <c r="BE128" s="470"/>
      <c r="BF128" s="613" t="s">
        <v>204</v>
      </c>
      <c r="BG128" s="617"/>
      <c r="BH128" s="617"/>
      <c r="BI128" s="617"/>
      <c r="BJ128" s="617"/>
      <c r="BK128" s="617"/>
      <c r="BL128" s="623"/>
      <c r="BM128" s="613">
        <v>13.88</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403</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242</v>
      </c>
      <c r="X129" s="466"/>
      <c r="Y129" s="466"/>
      <c r="Z129" s="476"/>
      <c r="AA129" s="482">
        <v>7452206</v>
      </c>
      <c r="AB129" s="446"/>
      <c r="AC129" s="446"/>
      <c r="AD129" s="446"/>
      <c r="AE129" s="499"/>
      <c r="AF129" s="515">
        <v>7746329</v>
      </c>
      <c r="AG129" s="446"/>
      <c r="AH129" s="446"/>
      <c r="AI129" s="446"/>
      <c r="AJ129" s="499"/>
      <c r="AK129" s="515">
        <v>7543664</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204</v>
      </c>
      <c r="BG129" s="618"/>
      <c r="BH129" s="618"/>
      <c r="BI129" s="618"/>
      <c r="BJ129" s="618"/>
      <c r="BK129" s="618"/>
      <c r="BL129" s="624"/>
      <c r="BM129" s="614">
        <v>18.88</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1332679</v>
      </c>
      <c r="AB130" s="446"/>
      <c r="AC130" s="446"/>
      <c r="AD130" s="446"/>
      <c r="AE130" s="499"/>
      <c r="AF130" s="515">
        <v>1294522</v>
      </c>
      <c r="AG130" s="446"/>
      <c r="AH130" s="446"/>
      <c r="AI130" s="446"/>
      <c r="AJ130" s="499"/>
      <c r="AK130" s="515">
        <v>1275058</v>
      </c>
      <c r="AL130" s="446"/>
      <c r="AM130" s="446"/>
      <c r="AN130" s="446"/>
      <c r="AO130" s="499"/>
      <c r="AP130" s="542"/>
      <c r="AQ130" s="550"/>
      <c r="AR130" s="550"/>
      <c r="AS130" s="550"/>
      <c r="AT130" s="560"/>
      <c r="AU130" s="576"/>
      <c r="AV130" s="576"/>
      <c r="AW130" s="576"/>
      <c r="AX130" s="585" t="s">
        <v>439</v>
      </c>
      <c r="AY130" s="378"/>
      <c r="AZ130" s="378"/>
      <c r="BA130" s="378"/>
      <c r="BB130" s="378"/>
      <c r="BC130" s="378"/>
      <c r="BD130" s="378"/>
      <c r="BE130" s="472"/>
      <c r="BF130" s="615">
        <v>12.1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179</v>
      </c>
      <c r="X131" s="467"/>
      <c r="Y131" s="467"/>
      <c r="Z131" s="477"/>
      <c r="AA131" s="484">
        <v>6119527</v>
      </c>
      <c r="AB131" s="489"/>
      <c r="AC131" s="489"/>
      <c r="AD131" s="489"/>
      <c r="AE131" s="501"/>
      <c r="AF131" s="517">
        <v>6451807</v>
      </c>
      <c r="AG131" s="489"/>
      <c r="AH131" s="489"/>
      <c r="AI131" s="489"/>
      <c r="AJ131" s="501"/>
      <c r="AK131" s="517">
        <v>6268606</v>
      </c>
      <c r="AL131" s="489"/>
      <c r="AM131" s="489"/>
      <c r="AN131" s="489"/>
      <c r="AO131" s="501"/>
      <c r="AP131" s="543"/>
      <c r="AQ131" s="551"/>
      <c r="AR131" s="551"/>
      <c r="AS131" s="551"/>
      <c r="AT131" s="561"/>
      <c r="AU131" s="576"/>
      <c r="AV131" s="576"/>
      <c r="AW131" s="576"/>
      <c r="AX131" s="586" t="s">
        <v>64</v>
      </c>
      <c r="AY131" s="381"/>
      <c r="AZ131" s="381"/>
      <c r="BA131" s="381"/>
      <c r="BB131" s="381"/>
      <c r="BC131" s="381"/>
      <c r="BD131" s="381"/>
      <c r="BE131" s="611"/>
      <c r="BF131" s="616">
        <v>25.4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119</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11.72092222</v>
      </c>
      <c r="AB132" s="490"/>
      <c r="AC132" s="490"/>
      <c r="AD132" s="490"/>
      <c r="AE132" s="502"/>
      <c r="AF132" s="518">
        <v>11.567333</v>
      </c>
      <c r="AG132" s="490"/>
      <c r="AH132" s="490"/>
      <c r="AI132" s="490"/>
      <c r="AJ132" s="502"/>
      <c r="AK132" s="518">
        <v>13.0968512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56</v>
      </c>
      <c r="W133" s="404"/>
      <c r="X133" s="404"/>
      <c r="Y133" s="404"/>
      <c r="Z133" s="479"/>
      <c r="AA133" s="486">
        <v>10.7</v>
      </c>
      <c r="AB133" s="491"/>
      <c r="AC133" s="491"/>
      <c r="AD133" s="491"/>
      <c r="AE133" s="503"/>
      <c r="AF133" s="486">
        <v>11.2</v>
      </c>
      <c r="AG133" s="491"/>
      <c r="AH133" s="491"/>
      <c r="AI133" s="491"/>
      <c r="AJ133" s="503"/>
      <c r="AK133" s="486">
        <v>12.1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XbQgX4w5QoYxgtrgIgPzcx5XdOgTq8LP7dz50ifuVBL1TekCrFWu7d9yu35YYVCe3DIYZkeCmqpyG+KF2Gqq3Q==" saltValue="V+/4rq3FcAFwpJfsYXCRm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rintOptions horizontalCentered="1" verticalCentered="1"/>
  <pageMargins left="0" right="0" top="0" bottom="0" header="0" footer="0"/>
  <pageSetup paperSize="8" scale="42" fitToWidth="1" fitToHeight="1" orientation="portrait" usePrinterDefaults="1"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n+kNzRZxs+vVIo273T/0XBqezQfEIuoCfpmJsKqZCdVW7sNiK4Ka3IXdjJRNRCRs19DLOY/UyHuXJYg6Ch+I+w==" saltValue="3xTLODRhNxSLd5O63y9BEQ==" spinCount="100000" sheet="1" objects="1" scenarios="1"/>
  <phoneticPr fontId="21"/>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jKTZnP+kbDYOZXfIjwZiMfn2hwEOrgrYnZ+tG/ONwNd8dXe9MsovmqhSzcmwBklL2VeloRl0r2z0IntX0fGqg==" saltValue="LihUZAvwsYw+898v/tAqFA==" spinCount="100000" sheet="1" objects="1" scenarios="1"/>
  <phoneticPr fontId="5"/>
  <printOptions horizontalCentered="1" verticalCentered="1"/>
  <pageMargins left="0" right="0" top="0" bottom="0" header="0" footer="0"/>
  <pageSetup paperSize="8" scale="70" fitToWidth="1" fitToHeight="1" orientation="landscape" usePrinterDefaults="1"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334</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502</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503</v>
      </c>
      <c r="AQ8" s="809" t="s">
        <v>504</v>
      </c>
      <c r="AR8" s="823" t="s">
        <v>505</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506</v>
      </c>
      <c r="AL9" s="757"/>
      <c r="AM9" s="757"/>
      <c r="AN9" s="774"/>
      <c r="AO9" s="787">
        <v>2190538</v>
      </c>
      <c r="AP9" s="787">
        <v>99484</v>
      </c>
      <c r="AQ9" s="810">
        <v>88339</v>
      </c>
      <c r="AR9" s="824">
        <v>12.6</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12852</v>
      </c>
      <c r="AP10" s="788">
        <v>584</v>
      </c>
      <c r="AQ10" s="811">
        <v>7842</v>
      </c>
      <c r="AR10" s="825">
        <v>-92.6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401</v>
      </c>
      <c r="AL11" s="757"/>
      <c r="AM11" s="757"/>
      <c r="AN11" s="774"/>
      <c r="AO11" s="788">
        <v>597</v>
      </c>
      <c r="AP11" s="788">
        <v>27</v>
      </c>
      <c r="AQ11" s="811">
        <v>2321</v>
      </c>
      <c r="AR11" s="825">
        <v>-98.8</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240</v>
      </c>
      <c r="AL12" s="757"/>
      <c r="AM12" s="757"/>
      <c r="AN12" s="774"/>
      <c r="AO12" s="788" t="s">
        <v>204</v>
      </c>
      <c r="AP12" s="788" t="s">
        <v>204</v>
      </c>
      <c r="AQ12" s="811">
        <v>10</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507</v>
      </c>
      <c r="AL13" s="757"/>
      <c r="AM13" s="757"/>
      <c r="AN13" s="774"/>
      <c r="AO13" s="788">
        <v>128613</v>
      </c>
      <c r="AP13" s="788">
        <v>5841</v>
      </c>
      <c r="AQ13" s="811">
        <v>2936</v>
      </c>
      <c r="AR13" s="825">
        <v>98.9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508</v>
      </c>
      <c r="AL14" s="757"/>
      <c r="AM14" s="757"/>
      <c r="AN14" s="774"/>
      <c r="AO14" s="788" t="s">
        <v>204</v>
      </c>
      <c r="AP14" s="788" t="s">
        <v>204</v>
      </c>
      <c r="AQ14" s="811">
        <v>1649</v>
      </c>
      <c r="AR14" s="825" t="s">
        <v>204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316</v>
      </c>
      <c r="AL15" s="758"/>
      <c r="AM15" s="758"/>
      <c r="AN15" s="775"/>
      <c r="AO15" s="788">
        <v>-159285</v>
      </c>
      <c r="AP15" s="788">
        <v>-7234</v>
      </c>
      <c r="AQ15" s="811">
        <v>-5997</v>
      </c>
      <c r="AR15" s="825">
        <v>20.6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279</v>
      </c>
      <c r="AL16" s="758"/>
      <c r="AM16" s="758"/>
      <c r="AN16" s="775"/>
      <c r="AO16" s="788">
        <v>2173315</v>
      </c>
      <c r="AP16" s="788">
        <v>98702</v>
      </c>
      <c r="AQ16" s="811">
        <v>97102</v>
      </c>
      <c r="AR16" s="825">
        <v>1.6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191</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509</v>
      </c>
      <c r="AP20" s="799" t="s">
        <v>339</v>
      </c>
      <c r="AQ20" s="812" t="s">
        <v>39</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510</v>
      </c>
      <c r="AL21" s="760"/>
      <c r="AM21" s="760"/>
      <c r="AN21" s="777"/>
      <c r="AO21" s="790">
        <v>9.9</v>
      </c>
      <c r="AP21" s="800">
        <v>8.91</v>
      </c>
      <c r="AQ21" s="813">
        <v>0.99</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511</v>
      </c>
      <c r="AL22" s="760"/>
      <c r="AM22" s="760"/>
      <c r="AN22" s="777"/>
      <c r="AO22" s="791">
        <v>97.4</v>
      </c>
      <c r="AP22" s="801">
        <v>97.5</v>
      </c>
      <c r="AQ22" s="814">
        <v>-0.1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125</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502</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503</v>
      </c>
      <c r="AQ31" s="809" t="s">
        <v>504</v>
      </c>
      <c r="AR31" s="823" t="s">
        <v>505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513</v>
      </c>
      <c r="AL32" s="761"/>
      <c r="AM32" s="761"/>
      <c r="AN32" s="778"/>
      <c r="AO32" s="788">
        <v>1496581</v>
      </c>
      <c r="AP32" s="788">
        <v>67968</v>
      </c>
      <c r="AQ32" s="815">
        <v>55264</v>
      </c>
      <c r="AR32" s="825">
        <v>23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144</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514</v>
      </c>
      <c r="AL34" s="761"/>
      <c r="AM34" s="761"/>
      <c r="AN34" s="778"/>
      <c r="AO34" s="788" t="s">
        <v>204</v>
      </c>
      <c r="AP34" s="788" t="s">
        <v>204</v>
      </c>
      <c r="AQ34" s="815">
        <v>19</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515</v>
      </c>
      <c r="AL35" s="761"/>
      <c r="AM35" s="761"/>
      <c r="AN35" s="778"/>
      <c r="AO35" s="788">
        <v>392660</v>
      </c>
      <c r="AP35" s="788">
        <v>17833</v>
      </c>
      <c r="AQ35" s="815">
        <v>18522</v>
      </c>
      <c r="AR35" s="825">
        <v>-3.7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33</v>
      </c>
      <c r="AL36" s="761"/>
      <c r="AM36" s="761"/>
      <c r="AN36" s="778"/>
      <c r="AO36" s="788">
        <v>222464</v>
      </c>
      <c r="AP36" s="788">
        <v>10103</v>
      </c>
      <c r="AQ36" s="815">
        <v>2744</v>
      </c>
      <c r="AR36" s="825">
        <v>268.2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352</v>
      </c>
      <c r="AL37" s="761"/>
      <c r="AM37" s="761"/>
      <c r="AN37" s="778"/>
      <c r="AO37" s="788" t="s">
        <v>204</v>
      </c>
      <c r="AP37" s="788" t="s">
        <v>204</v>
      </c>
      <c r="AQ37" s="815">
        <v>519</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516</v>
      </c>
      <c r="AL38" s="762"/>
      <c r="AM38" s="762"/>
      <c r="AN38" s="779"/>
      <c r="AO38" s="792" t="s">
        <v>204</v>
      </c>
      <c r="AP38" s="792" t="s">
        <v>204</v>
      </c>
      <c r="AQ38" s="816">
        <v>4</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54</v>
      </c>
      <c r="AL39" s="762"/>
      <c r="AM39" s="762"/>
      <c r="AN39" s="779"/>
      <c r="AO39" s="788">
        <v>-15657</v>
      </c>
      <c r="AP39" s="788">
        <v>-711</v>
      </c>
      <c r="AQ39" s="815">
        <v>-3996</v>
      </c>
      <c r="AR39" s="825">
        <v>-82.2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517</v>
      </c>
      <c r="AL40" s="761"/>
      <c r="AM40" s="761"/>
      <c r="AN40" s="778"/>
      <c r="AO40" s="788">
        <v>-1275058</v>
      </c>
      <c r="AP40" s="788">
        <v>-57907</v>
      </c>
      <c r="AQ40" s="815">
        <v>-50182</v>
      </c>
      <c r="AR40" s="825">
        <v>15.4</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820990</v>
      </c>
      <c r="AP41" s="788">
        <v>37286</v>
      </c>
      <c r="AQ41" s="815">
        <v>22892</v>
      </c>
      <c r="AR41" s="825">
        <v>62.9</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518</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519</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520</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448</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493</v>
      </c>
      <c r="AO50" s="794" t="s">
        <v>494</v>
      </c>
      <c r="AP50" s="805" t="s">
        <v>521</v>
      </c>
      <c r="AQ50" s="818" t="s">
        <v>384</v>
      </c>
      <c r="AR50" s="828" t="s">
        <v>522</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523</v>
      </c>
      <c r="AL51" s="764"/>
      <c r="AM51" s="770">
        <v>894983</v>
      </c>
      <c r="AN51" s="783">
        <v>38296</v>
      </c>
      <c r="AO51" s="795">
        <v>-72.8</v>
      </c>
      <c r="AP51" s="806">
        <v>65080</v>
      </c>
      <c r="AQ51" s="819">
        <v>-10.4</v>
      </c>
      <c r="AR51" s="829">
        <v>-62.4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280</v>
      </c>
      <c r="AM52" s="771">
        <v>584651</v>
      </c>
      <c r="AN52" s="784">
        <v>25017</v>
      </c>
      <c r="AO52" s="796">
        <v>-49.4</v>
      </c>
      <c r="AP52" s="807">
        <v>38201</v>
      </c>
      <c r="AQ52" s="820">
        <v>4.8</v>
      </c>
      <c r="AR52" s="830">
        <v>-54.2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1133966</v>
      </c>
      <c r="AN53" s="783">
        <v>49365</v>
      </c>
      <c r="AO53" s="795">
        <v>28.9</v>
      </c>
      <c r="AP53" s="806">
        <v>79288</v>
      </c>
      <c r="AQ53" s="819">
        <v>21.8</v>
      </c>
      <c r="AR53" s="829">
        <v>7.1</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280</v>
      </c>
      <c r="AM54" s="771">
        <v>603228</v>
      </c>
      <c r="AN54" s="784">
        <v>26260</v>
      </c>
      <c r="AO54" s="796">
        <v>5</v>
      </c>
      <c r="AP54" s="807">
        <v>41870</v>
      </c>
      <c r="AQ54" s="820">
        <v>9.6</v>
      </c>
      <c r="AR54" s="830">
        <v>-4.5999999999999996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477</v>
      </c>
      <c r="AL55" s="764"/>
      <c r="AM55" s="770">
        <v>1477214</v>
      </c>
      <c r="AN55" s="783">
        <v>65343</v>
      </c>
      <c r="AO55" s="795">
        <v>32.4</v>
      </c>
      <c r="AP55" s="806">
        <v>84962</v>
      </c>
      <c r="AQ55" s="819">
        <v>7.2</v>
      </c>
      <c r="AR55" s="829">
        <v>25.2</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280</v>
      </c>
      <c r="AM56" s="771">
        <v>775197</v>
      </c>
      <c r="AN56" s="784">
        <v>34290</v>
      </c>
      <c r="AO56" s="796">
        <v>30.6</v>
      </c>
      <c r="AP56" s="807">
        <v>42793</v>
      </c>
      <c r="AQ56" s="820">
        <v>2.2000000000000002</v>
      </c>
      <c r="AR56" s="830">
        <v>28.4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525</v>
      </c>
      <c r="AL57" s="764"/>
      <c r="AM57" s="770">
        <v>1339774</v>
      </c>
      <c r="AN57" s="783">
        <v>59905</v>
      </c>
      <c r="AO57" s="795">
        <v>-8.3000000000000007</v>
      </c>
      <c r="AP57" s="806">
        <v>69604</v>
      </c>
      <c r="AQ57" s="819">
        <v>-18.100000000000001</v>
      </c>
      <c r="AR57" s="829">
        <v>9.8000000000000007</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280</v>
      </c>
      <c r="AM58" s="771">
        <v>832500</v>
      </c>
      <c r="AN58" s="784">
        <v>37223</v>
      </c>
      <c r="AO58" s="796">
        <v>8.6</v>
      </c>
      <c r="AP58" s="807">
        <v>36247</v>
      </c>
      <c r="AQ58" s="820">
        <v>-15.3</v>
      </c>
      <c r="AR58" s="830">
        <v>23.9</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140</v>
      </c>
      <c r="AL59" s="764"/>
      <c r="AM59" s="770">
        <v>1481278</v>
      </c>
      <c r="AN59" s="783">
        <v>67273</v>
      </c>
      <c r="AO59" s="795">
        <v>12.3</v>
      </c>
      <c r="AP59" s="806">
        <v>68410</v>
      </c>
      <c r="AQ59" s="819">
        <v>-1.7</v>
      </c>
      <c r="AR59" s="829">
        <v>14</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280</v>
      </c>
      <c r="AM60" s="771">
        <v>753853</v>
      </c>
      <c r="AN60" s="784">
        <v>34236</v>
      </c>
      <c r="AO60" s="796">
        <v>-8</v>
      </c>
      <c r="AP60" s="807">
        <v>35086</v>
      </c>
      <c r="AQ60" s="820">
        <v>-3.2</v>
      </c>
      <c r="AR60" s="830">
        <v>-4.8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427</v>
      </c>
      <c r="AL61" s="767"/>
      <c r="AM61" s="770">
        <v>1265443</v>
      </c>
      <c r="AN61" s="783">
        <v>56036</v>
      </c>
      <c r="AO61" s="795">
        <v>-1.5</v>
      </c>
      <c r="AP61" s="806">
        <v>73469</v>
      </c>
      <c r="AQ61" s="821">
        <v>-0.2</v>
      </c>
      <c r="AR61" s="829">
        <v>-1.3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280</v>
      </c>
      <c r="AM62" s="771">
        <v>709886</v>
      </c>
      <c r="AN62" s="784">
        <v>31405</v>
      </c>
      <c r="AO62" s="796">
        <v>-2.6</v>
      </c>
      <c r="AP62" s="807">
        <v>38839</v>
      </c>
      <c r="AQ62" s="820">
        <v>-0.4</v>
      </c>
      <c r="AR62" s="830">
        <v>-2.2000000000000002</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VT4m7b7aUyyySY5jxn+DUO/arvhtIGmOnVkY0HX0pvoAZ9en7UH0wvAf0JMIHmmYASIT+73igs3GCT5XtuJ8JA==" saltValue="SGG2VdlbCIV+PmXHbauqZ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verticalCentered="1"/>
  <pageMargins left="0" right="0" top="0" bottom="0" header="0" footer="0"/>
  <pageSetup paperSize="8" scale="89" fitToWidth="1" fitToHeight="1" orientation="landscape" usePrinterDefaults="1"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oojWXyElIR0mSvd05S3/NgChfE1YztYKssqEwCHJM0SXUr+VhvGObZjs7K02brzfF4UQlgMdrUfIZQuBPNKArw==" saltValue="BHaNqFwGfEi1bpESebrPww==" spinCount="100000" sheet="1" objects="1" scenarios="1"/>
  <phoneticPr fontId="5"/>
  <printOptions horizontalCentered="1" verticalCentered="1"/>
  <pageMargins left="0" right="0" top="0" bottom="0" header="0" footer="0"/>
  <pageSetup paperSize="8" scale="59" fitToWidth="1" fitToHeight="1" orientation="landscape" usePrinterDefaults="1"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uzv/T0yE/aqbdaMcJ9zYTMRJvUnCgDPfdpndOO3bL6yp/MSbwa52uZRB2VHDJE3Gnc8tNpkCJHpO//JRdVj4Ug==" saltValue="0XziZSmH/O8w/SSZeKF+1A==" spinCount="100000" sheet="1" objects="1" scenarios="1"/>
  <phoneticPr fontId="5"/>
  <printOptions horizontalCentered="1" verticalCentered="1"/>
  <pageMargins left="0" right="0" top="0" bottom="0" header="0" footer="0"/>
  <pageSetup paperSize="8" scale="59" fitToWidth="1" fitToHeight="1" orientation="landscape" usePrinterDefaults="1"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4</v>
      </c>
      <c r="C46" s="841"/>
      <c r="D46" s="841"/>
      <c r="E46" s="845" t="s">
        <v>16</v>
      </c>
      <c r="F46" s="849" t="s">
        <v>527</v>
      </c>
      <c r="G46" s="853" t="s">
        <v>528</v>
      </c>
      <c r="H46" s="853" t="s">
        <v>529</v>
      </c>
      <c r="I46" s="853" t="s">
        <v>530</v>
      </c>
      <c r="J46" s="858" t="s">
        <v>531</v>
      </c>
    </row>
    <row r="47" spans="2:10" ht="57.75" customHeight="1">
      <c r="B47" s="838"/>
      <c r="C47" s="842" t="s">
        <v>3</v>
      </c>
      <c r="D47" s="842"/>
      <c r="E47" s="846"/>
      <c r="F47" s="850">
        <v>28.23</v>
      </c>
      <c r="G47" s="854">
        <v>28.84</v>
      </c>
      <c r="H47" s="854">
        <v>25.71</v>
      </c>
      <c r="I47" s="854">
        <v>23.3</v>
      </c>
      <c r="J47" s="859">
        <v>34.81</v>
      </c>
    </row>
    <row r="48" spans="2:10" ht="57.75" customHeight="1">
      <c r="B48" s="839"/>
      <c r="C48" s="843" t="s">
        <v>9</v>
      </c>
      <c r="D48" s="843"/>
      <c r="E48" s="847"/>
      <c r="F48" s="851">
        <v>5.85</v>
      </c>
      <c r="G48" s="855">
        <v>6.69</v>
      </c>
      <c r="H48" s="855">
        <v>6.34</v>
      </c>
      <c r="I48" s="855">
        <v>8.24</v>
      </c>
      <c r="J48" s="860">
        <v>7.28</v>
      </c>
    </row>
    <row r="49" spans="2:10" ht="57.75" customHeight="1">
      <c r="B49" s="840"/>
      <c r="C49" s="844" t="s">
        <v>15</v>
      </c>
      <c r="D49" s="844"/>
      <c r="E49" s="848"/>
      <c r="F49" s="852">
        <v>1.26</v>
      </c>
      <c r="G49" s="856">
        <v>0.75</v>
      </c>
      <c r="H49" s="856" t="s">
        <v>532</v>
      </c>
      <c r="I49" s="856">
        <v>0.71</v>
      </c>
      <c r="J49" s="861">
        <v>9.6999999999999993</v>
      </c>
    </row>
    <row r="50" spans="2:10"/>
  </sheetData>
  <sheetProtection algorithmName="SHA-512" hashValue="yH4kn4FvhDeKUPwV75z9Dcwez1R+JaVn0OcejUZSdE4uueoi6uZJBTnEzrOWiACMh/lB+pcGvKF4dCEGFPBHsg==" saltValue="kKVDjJ56OmRIzfkX/IMEW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2024-02-05T01:18:24Z</dcterms:created>
  <dcterms:modified xsi:type="dcterms:W3CDTF">2024-03-18T00:20:03Z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2024-03-18T00:20:03Z</vt:filetime>
  </property>
</Properties>
</file>